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395" tabRatio="731" firstSheet="1" activeTab="7"/>
  </bookViews>
  <sheets>
    <sheet name="informacje ogólne" sheetId="1" r:id="rId1"/>
    <sheet name="budynki" sheetId="2" r:id="rId2"/>
    <sheet name="lokale mieszkalne" sheetId="3" r:id="rId3"/>
    <sheet name="elektronika " sheetId="4" r:id="rId4"/>
    <sheet name="auta" sheetId="5" r:id="rId5"/>
    <sheet name="szkody" sheetId="6" r:id="rId6"/>
    <sheet name="środki trwałe" sheetId="7" r:id="rId7"/>
    <sheet name="maszyny" sheetId="8" r:id="rId8"/>
    <sheet name="lokalizacje" sheetId="9" r:id="rId9"/>
  </sheets>
  <definedNames>
    <definedName name="_xlnm.Print_Area" localSheetId="4">'auta'!$A$1:$U$22</definedName>
    <definedName name="_xlnm.Print_Area" localSheetId="1">'budynki'!$A$1:$W$151</definedName>
    <definedName name="_xlnm.Print_Area" localSheetId="3">'elektronika '!$A$1:$D$148</definedName>
    <definedName name="_xlnm.Print_Area" localSheetId="0">'informacje ogólne'!$A$1:$J$8</definedName>
    <definedName name="_xlnm.Print_Area" localSheetId="2">'lokale mieszkalne'!$A$1:$N$121</definedName>
    <definedName name="_xlnm.Print_Area" localSheetId="7">'maszyny'!$A$1:$E$25</definedName>
    <definedName name="_xlnm.Print_Area" localSheetId="6">'środki trwałe'!$A$1:$E$15</definedName>
  </definedNames>
  <calcPr fullCalcOnLoad="1"/>
</workbook>
</file>

<file path=xl/sharedStrings.xml><?xml version="1.0" encoding="utf-8"?>
<sst xmlns="http://schemas.openxmlformats.org/spreadsheetml/2006/main" count="2111" uniqueCount="734">
  <si>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</si>
  <si>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</si>
  <si>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</si>
  <si>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</si>
  <si>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</si>
  <si>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</si>
  <si>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</si>
  <si>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</si>
  <si>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</si>
  <si>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</si>
  <si>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</si>
  <si>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</si>
  <si>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</si>
  <si>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</si>
  <si>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</si>
  <si>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</si>
  <si>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</si>
  <si>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</si>
  <si>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</si>
  <si>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</si>
  <si>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</si>
  <si>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</si>
  <si>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Nazwa maszyny (urządzenia)</t>
  </si>
  <si>
    <t>Suma ubezpieczenia</t>
  </si>
  <si>
    <t>Miejsce ubezpieczenia (adres)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</si>
  <si>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</si>
  <si>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</si>
  <si>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</si>
  <si>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</si>
  <si>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</si>
  <si>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</si>
  <si>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</si>
  <si>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</si>
  <si>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</si>
  <si>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</si>
  <si>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</si>
  <si>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</si>
  <si>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</si>
  <si>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</si>
  <si>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</si>
  <si>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</si>
  <si>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</si>
  <si>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</si>
  <si>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</si>
  <si>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</si>
  <si>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</si>
  <si>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</si>
  <si>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</si>
  <si>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</si>
  <si>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</si>
  <si>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</si>
  <si>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</si>
  <si>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</si>
  <si>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8411Z</t>
  </si>
  <si>
    <t>Administracja publiczna oraz gospodarcza i społeczna</t>
  </si>
  <si>
    <t>nie</t>
  </si>
  <si>
    <t>Budynek Urzędu Miejskiego</t>
  </si>
  <si>
    <t>budynek biurowy</t>
  </si>
  <si>
    <t>tak</t>
  </si>
  <si>
    <t>O</t>
  </si>
  <si>
    <t>sprzęt p.poż., alarm, monitoring, kraty w oknach</t>
  </si>
  <si>
    <t>Miłakowo, Olsztyńska 16</t>
  </si>
  <si>
    <t>Remiza OSP Miłakowo</t>
  </si>
  <si>
    <t>użyteczności publicznej</t>
  </si>
  <si>
    <t xml:space="preserve">nie </t>
  </si>
  <si>
    <t>KB</t>
  </si>
  <si>
    <t>sprzęt p.poż., monitoring, drzwi antywłamaniowe</t>
  </si>
  <si>
    <t>Miłakowo, Olsztyńska 16a</t>
  </si>
  <si>
    <t>Remiza OSP Boguchwały</t>
  </si>
  <si>
    <t>sprzęt p.poż., drzwi antywłamaniowe</t>
  </si>
  <si>
    <t>Boguchwały 52</t>
  </si>
  <si>
    <t>Budynek świetlicy w Warkałkach</t>
  </si>
  <si>
    <t>sprzęt p.poż.</t>
  </si>
  <si>
    <t>Warkałki</t>
  </si>
  <si>
    <t>Budynek świetlicy w Książniku</t>
  </si>
  <si>
    <t>1965, remont 2012</t>
  </si>
  <si>
    <t>roleta antywłamaniowa,sprzęt p.poż.,</t>
  </si>
  <si>
    <t>Książnik 42</t>
  </si>
  <si>
    <t>Budynek świetlicy w St. Bolitach</t>
  </si>
  <si>
    <t>1920, remont 2011</t>
  </si>
  <si>
    <t>sprzęt p.poż.,</t>
  </si>
  <si>
    <t>Stare Bolity 2a</t>
  </si>
  <si>
    <t>Kontener mieszkalny</t>
  </si>
  <si>
    <t xml:space="preserve">Pomost rekreacyjny na jez.Mildzie </t>
  </si>
  <si>
    <t>2011/2012</t>
  </si>
  <si>
    <t>Miłakowo, jez. Mildzie</t>
  </si>
  <si>
    <t>Budowla wodna - Molo Mysłaki</t>
  </si>
  <si>
    <t>Mysłaki</t>
  </si>
  <si>
    <t>Stadion-płyta, ogrodzenie, oświetlenie, wodociąg, kort,droga,socjal</t>
  </si>
  <si>
    <t>Miłakowo, ul O. Wł. Włodyki</t>
  </si>
  <si>
    <t>Plac zabaw w Rojach</t>
  </si>
  <si>
    <t>Roje</t>
  </si>
  <si>
    <t>Miłakowo</t>
  </si>
  <si>
    <t>Plac zabaw i miejsce spotkań w Boguchwałach</t>
  </si>
  <si>
    <t>Boguchwały</t>
  </si>
  <si>
    <t>Boisko sportowo-rekracyjne w Stolnie</t>
  </si>
  <si>
    <t>Stolno</t>
  </si>
  <si>
    <t>Boisko w Warnach</t>
  </si>
  <si>
    <t>Warny</t>
  </si>
  <si>
    <t>Boisko w Polkajnach</t>
  </si>
  <si>
    <t>Polkajny</t>
  </si>
  <si>
    <t>Plac do rekreacji w Warkałkach</t>
  </si>
  <si>
    <t>Oczyszczalnia ścieków w Stolnie</t>
  </si>
  <si>
    <t>Przydomowe oczyszczalnie ścieków - Warny, Ponary</t>
  </si>
  <si>
    <t>Warny, Ponary</t>
  </si>
  <si>
    <t>Kanalizacja sanitarna - ul.Kilińskiego i Kaszubska</t>
  </si>
  <si>
    <t>Wodociąg Roje-Naryjski Młyn</t>
  </si>
  <si>
    <t>Studnia Pieszkowo</t>
  </si>
  <si>
    <t>Książnik</t>
  </si>
  <si>
    <t>Oświetlenie na skwerku przy ul. Świerczewskiego</t>
  </si>
  <si>
    <t>Oświetlenie uliczne - Olsztyńska, Topolowa, Boguchwały</t>
  </si>
  <si>
    <t>Miłakowo, Boguchwały</t>
  </si>
  <si>
    <t>Oświetlenie uliczne - Dworcowa, Kaszubska, Leśna, Morąska</t>
  </si>
  <si>
    <t>Oświetlenie uliczne - Daszyńskiego, Kopernika, Przemysłowa</t>
  </si>
  <si>
    <t>Oświetlenie uliczne - Książnik, Boguchwały, Mazowiecka</t>
  </si>
  <si>
    <t>Książnik, Boguchwały, Miłakowo</t>
  </si>
  <si>
    <t>Lampa solarna w Mysłakach</t>
  </si>
  <si>
    <t xml:space="preserve">Lampa solarna w Naryjskim Młynie </t>
  </si>
  <si>
    <t>Naryjski Młyn</t>
  </si>
  <si>
    <t>Lampa solarna w Rojach</t>
  </si>
  <si>
    <t>Lampy solarne 3szt.</t>
  </si>
  <si>
    <t>Miłakowo, Naryjski Młyn, Stare Bolity</t>
  </si>
  <si>
    <t xml:space="preserve">Schody na ul. Mostowej </t>
  </si>
  <si>
    <t xml:space="preserve">Trakt pieszo-jezdny i schody terenowe - park miejski </t>
  </si>
  <si>
    <t>Trakt pieszy do jeziora Mildzie</t>
  </si>
  <si>
    <t>Miłakowo, ul. Kaszubska</t>
  </si>
  <si>
    <t>Trakt pieszy i parking na ul. Olsztyńskiej</t>
  </si>
  <si>
    <t>Miłakowo, ul. Olsztyńska</t>
  </si>
  <si>
    <t>Chodnik przy ul. Chopina oraz zatoka autobusowa przy ul. Szklonej</t>
  </si>
  <si>
    <t>Chodnik w Boguchwałach</t>
  </si>
  <si>
    <t>2015-2016</t>
  </si>
  <si>
    <t>2010-2013</t>
  </si>
  <si>
    <t>Chodnik w Pitynach wraz ze zjazdem</t>
  </si>
  <si>
    <t>Pityny</t>
  </si>
  <si>
    <t>Wiata drewniana w Stolnie</t>
  </si>
  <si>
    <t>Wiata drewniana w Pitynach</t>
  </si>
  <si>
    <t>Wiata drewniana w Książniku</t>
  </si>
  <si>
    <t>Wiata ogrodowa w Warkałach</t>
  </si>
  <si>
    <t>Warkały</t>
  </si>
  <si>
    <t>Altana ogrodowa drewniana w Raciszewie</t>
  </si>
  <si>
    <t>Raciszewo</t>
  </si>
  <si>
    <t>Altana ogrodowa drewniana w Warnach</t>
  </si>
  <si>
    <t>Altana ogrodowa drewniana w Rożnowie</t>
  </si>
  <si>
    <t>Rożnowo</t>
  </si>
  <si>
    <t>Altana ogrodowa drewniana w Polkajnach</t>
  </si>
  <si>
    <t>Altana ogrodowa drewniana w Bieniaszach</t>
  </si>
  <si>
    <t>Bieniasze</t>
  </si>
  <si>
    <t>Altana ogrodowa drewniana w Nowych Mieczysławach</t>
  </si>
  <si>
    <t>Nowe Mieczysławy</t>
  </si>
  <si>
    <t>Altana na plaży w Miłakowie</t>
  </si>
  <si>
    <t>Altana ogrodowa drewniana w Gudnikach</t>
  </si>
  <si>
    <t>Gudniki</t>
  </si>
  <si>
    <t>Tabela nr 2 - Wykaz budynków i budowli w Gminie Miłakowo</t>
  </si>
  <si>
    <t>kamień, cegła</t>
  </si>
  <si>
    <t>żelbetowy, poddasze drewniany</t>
  </si>
  <si>
    <t>drewniana, dachówka</t>
  </si>
  <si>
    <t>dobry</t>
  </si>
  <si>
    <t>dobra</t>
  </si>
  <si>
    <t>TAK</t>
  </si>
  <si>
    <t>NIE</t>
  </si>
  <si>
    <t>gazobeton</t>
  </si>
  <si>
    <t>żelbetowy</t>
  </si>
  <si>
    <t xml:space="preserve">NIE </t>
  </si>
  <si>
    <t>drewniane</t>
  </si>
  <si>
    <t>brak</t>
  </si>
  <si>
    <t>1 + poddasze</t>
  </si>
  <si>
    <t>cegła</t>
  </si>
  <si>
    <t>żelbetowy, ocieplone</t>
  </si>
  <si>
    <t>blacha, dachówka</t>
  </si>
  <si>
    <t>dostateczny</t>
  </si>
  <si>
    <t>żelbetowy, ocieplony</t>
  </si>
  <si>
    <t>cegła, gazobeton</t>
  </si>
  <si>
    <t>płyta warstwowa atlantis</t>
  </si>
  <si>
    <t>blacha, płyta watrstwowa</t>
  </si>
  <si>
    <t>Skaner BROTHER</t>
  </si>
  <si>
    <t>Zestaw komputerowy PHILLIPS</t>
  </si>
  <si>
    <t>Zestaw komputerowy TOSHIBA  2 szt.</t>
  </si>
  <si>
    <t>Jednostka centralna HP 3500</t>
  </si>
  <si>
    <t>Drukarka HP LJ P1102</t>
  </si>
  <si>
    <t>Drukarka HP OJ PRO 8600 PLUS</t>
  </si>
  <si>
    <t>Drukarka HP OJ PRO 8610</t>
  </si>
  <si>
    <t>Drukarka HP LJ P1102w</t>
  </si>
  <si>
    <t>Drukarka HP OJ PRO 8600</t>
  </si>
  <si>
    <t>Drukarka Brother MFC - J6520DW</t>
  </si>
  <si>
    <t>Drukarka HP OJ 8715</t>
  </si>
  <si>
    <t>Serwer Power Edge R420 ("Przyjazne e-urzędy")</t>
  </si>
  <si>
    <t>Sprzęt komputerowy z EFRR ("Wykluczenie cyfrowe")</t>
  </si>
  <si>
    <t>Jednostka centralna DELL VOSTRO 3900</t>
  </si>
  <si>
    <t>UTM Stormshield SN200</t>
  </si>
  <si>
    <t>Projektor BENQ ("Krasnale")</t>
  </si>
  <si>
    <t>Urządzenie wielofunkcyjne HPOJ7612</t>
  </si>
  <si>
    <t>Jednostka centralna HP 400 G2.5</t>
  </si>
  <si>
    <t>Zasilacz awaryjny UPS Power Walker</t>
  </si>
  <si>
    <t>Telewizor PANASONIC 42'' ("Krasnale")</t>
  </si>
  <si>
    <t>Aparat telefoniczny Canon</t>
  </si>
  <si>
    <t>Kserokopiarka Konica Minolta Bizhub</t>
  </si>
  <si>
    <t xml:space="preserve">Kserokopiarka Minolta 282 </t>
  </si>
  <si>
    <t>Niszczarka Fellowes 75 Cs</t>
  </si>
  <si>
    <t>Monitor 24'' LG</t>
  </si>
  <si>
    <t>Sprzęt elektroniczny z projektu "Eksperyment…"</t>
  </si>
  <si>
    <t>Sprzęt elektroniczny z projektu "Wsparcie eduk…."</t>
  </si>
  <si>
    <t>Jednostka centralna Dell Vostro 3250</t>
  </si>
  <si>
    <t>Urządzenie wielofunkcyjne HP OJ 7740</t>
  </si>
  <si>
    <t>Switch Planet</t>
  </si>
  <si>
    <t>Dysk HDD do serwera NAS - 2 szt.</t>
  </si>
  <si>
    <t>Notebook HP ProBook 450 G2</t>
  </si>
  <si>
    <t>Notebook HP PROBOOK 450</t>
  </si>
  <si>
    <t>Notebook LENOVO Y50-70</t>
  </si>
  <si>
    <t>Notebook HP 250 G5</t>
  </si>
  <si>
    <t xml:space="preserve">Notebook HP ProBook 450 G3 </t>
  </si>
  <si>
    <t>Notebook HP ProBook 450</t>
  </si>
  <si>
    <t>Zagęszczarka PCX 500 HONDA z elastomerem BELLE</t>
  </si>
  <si>
    <t>Urząd Miejski w Miłakowie</t>
  </si>
  <si>
    <t>Wykaz budynków - str. 2</t>
  </si>
  <si>
    <t>Wykaz nieruchomości - lokali mieszkalnych</t>
  </si>
  <si>
    <t>Nazwa budynku/budowli</t>
  </si>
  <si>
    <t>Rok budowy</t>
  </si>
  <si>
    <t>Wartość odtworzeniowa</t>
  </si>
  <si>
    <t>powierzchnia zabudowy budynku (w m²)*</t>
  </si>
  <si>
    <t>powierzchnia użytkowa lokalu (w m²)**</t>
  </si>
  <si>
    <t>ilość kondygnacji budynku</t>
  </si>
  <si>
    <t>Budynek mieszkalny - lokal</t>
  </si>
  <si>
    <t>PIORUNOCHRON</t>
  </si>
  <si>
    <t>ul. Olsztyńska 9b/8 Miłakowo</t>
  </si>
  <si>
    <t>ul. Olsztyńska 9b/19 Miłakowo</t>
  </si>
  <si>
    <t>ul. Olsztyńska 12/1 Miłakowo</t>
  </si>
  <si>
    <t>ul. Olsztyńska 12/2 Miłakowo</t>
  </si>
  <si>
    <t>ul. Bema 1/1 Miłakowo</t>
  </si>
  <si>
    <t>ul. Daszyńskiego 18/3 Miłakowo</t>
  </si>
  <si>
    <t>ul. Daszyńskiego 26/6 Miłakowo</t>
  </si>
  <si>
    <t>ul. Daszyńskiego 30/1 Miłakowo</t>
  </si>
  <si>
    <t>ul. Daszyńskiego 30/3 Miłakowo</t>
  </si>
  <si>
    <t>ul. Daszyńskiego 22/2 Miłakowo</t>
  </si>
  <si>
    <t>ul. Dworcowa 3/4 Miłakowo</t>
  </si>
  <si>
    <t>ul. Katowicka 5/1 Miłakowo</t>
  </si>
  <si>
    <t>ul. Katowicka 7/1 Miłakowo</t>
  </si>
  <si>
    <t>ul. M. Konopnickiej 6/2 Miłakowo</t>
  </si>
  <si>
    <t>ul. M. Konopnickiej 6/3 Miłakowo</t>
  </si>
  <si>
    <t>ul. Młyńska 6/4 Miłakowo</t>
  </si>
  <si>
    <t>ul. Młyńska 6/5 Miłakowo</t>
  </si>
  <si>
    <t>ul. Młyńska 8/1 Miłakowo</t>
  </si>
  <si>
    <t>ul. Młyńska 8/3 Miłakowo</t>
  </si>
  <si>
    <t>ul. Młyńska 8/4 Miłakowo</t>
  </si>
  <si>
    <t>ul. O.W.Włodyki 1/4 Miłakowo</t>
  </si>
  <si>
    <t>ul. O.W.Włodyki 9/1 Miłakowo</t>
  </si>
  <si>
    <t>drewno/dachówka ceramiczna</t>
  </si>
  <si>
    <t>ul. O.W.Włodyki 9/7 Miłakowo</t>
  </si>
  <si>
    <t>ul. O.W.Włodyki 9/6 Miłakowo</t>
  </si>
  <si>
    <t>ul. O.W.Włodyki 14/4 Miłakowo</t>
  </si>
  <si>
    <t>ul. O.W.Włodyki 14a Miłakowo</t>
  </si>
  <si>
    <t>ul. O.W.Włodyki 17a/5 Miłakowo</t>
  </si>
  <si>
    <t>ul. O.W.Włodyki 26/1 Miłakowo</t>
  </si>
  <si>
    <t>ul. O.W.Włodyki 26/8 Miłakowo</t>
  </si>
  <si>
    <t>ul. Poznańska 1/1 Miłakowo</t>
  </si>
  <si>
    <t>ul. Poznańska 1/9 Miłakowo</t>
  </si>
  <si>
    <t>ul. Poznańska 1/15 Miłakowo</t>
  </si>
  <si>
    <t>Kolonia Miłakowo 5</t>
  </si>
  <si>
    <t>Boguchwały 44/2</t>
  </si>
  <si>
    <t>lata 80 -te XX w.</t>
  </si>
  <si>
    <t>Boguchwały 86/1</t>
  </si>
  <si>
    <t>początek XX w.</t>
  </si>
  <si>
    <t>Roje 1/2</t>
  </si>
  <si>
    <t>lata 30 -te XX w.</t>
  </si>
  <si>
    <t>Gudniki 1/2</t>
  </si>
  <si>
    <t>Gudniki 4/1</t>
  </si>
  <si>
    <t>Gudniki 6/2</t>
  </si>
  <si>
    <t>Rożnowo 2/1</t>
  </si>
  <si>
    <t>Rożnowo 3/1</t>
  </si>
  <si>
    <t>lata 70-te XX w.</t>
  </si>
  <si>
    <t>Rożnowo 5/3</t>
  </si>
  <si>
    <t>Rożnowo 5/4</t>
  </si>
  <si>
    <t>lata 30-te XX w.</t>
  </si>
  <si>
    <t>Mysłaki 4/3</t>
  </si>
  <si>
    <t>Mysłaki 4/4</t>
  </si>
  <si>
    <t>Mysłaki 4/6</t>
  </si>
  <si>
    <t>Mysłaki 6/4</t>
  </si>
  <si>
    <t>Gilginia 3/1</t>
  </si>
  <si>
    <t>lata 20-te XX w.</t>
  </si>
  <si>
    <t>Gilginia 4/1</t>
  </si>
  <si>
    <t>Sąglewo 1/3</t>
  </si>
  <si>
    <t>XIX/XX</t>
  </si>
  <si>
    <t>Warny 7/7</t>
  </si>
  <si>
    <t>Głodówko 2/1</t>
  </si>
  <si>
    <t>Głodówko 6/1</t>
  </si>
  <si>
    <t>Głodówko 6/7</t>
  </si>
  <si>
    <t xml:space="preserve">Głodówko 6/9 </t>
  </si>
  <si>
    <t>Ponary 5/1</t>
  </si>
  <si>
    <t>Ponary 5/4</t>
  </si>
  <si>
    <t>Ponary 6/3</t>
  </si>
  <si>
    <t xml:space="preserve">Ponary 6/5 </t>
  </si>
  <si>
    <t>Ponary 10/1</t>
  </si>
  <si>
    <t>Książnik 35</t>
  </si>
  <si>
    <t>Rycerzewo 2/2</t>
  </si>
  <si>
    <t>Rycerzewo 2/3</t>
  </si>
  <si>
    <t>Pojezierce 1/3</t>
  </si>
  <si>
    <t>Stare Bolity 10/1</t>
  </si>
  <si>
    <t>Stare Bolity 10/2</t>
  </si>
  <si>
    <t>Stare Bolity 10/3</t>
  </si>
  <si>
    <t>ul. Katowicka 9/1 Miłakowo</t>
  </si>
  <si>
    <t>cegła/tynk</t>
  </si>
  <si>
    <t>drewno</t>
  </si>
  <si>
    <t>ul. Katowicka 9/2 Miłakowo</t>
  </si>
  <si>
    <t>Gilginia 2/1</t>
  </si>
  <si>
    <t>koniec XIX w.</t>
  </si>
  <si>
    <t>Boguchwały 10/1</t>
  </si>
  <si>
    <t>cegła/tynk/dekoracja sztukatorska</t>
  </si>
  <si>
    <t>drewno/eternit falisty</t>
  </si>
  <si>
    <t>Gilginia 5/2</t>
  </si>
  <si>
    <t>Raciszewo 11/3</t>
  </si>
  <si>
    <t>kamień/cegła/tynk</t>
  </si>
  <si>
    <t>Raciszewo 11/2</t>
  </si>
  <si>
    <t>Lokal mieszkalny</t>
  </si>
  <si>
    <t>Sąglewo 1/5</t>
  </si>
  <si>
    <t>Ponary 11/3</t>
  </si>
  <si>
    <t>Miejski Dwór 6/6</t>
  </si>
  <si>
    <t>Ul. Kopernika 17/3</t>
  </si>
  <si>
    <t>Klugajny 2A/1</t>
  </si>
  <si>
    <t>Klugajny 2A/2</t>
  </si>
  <si>
    <t>Lokale użytkowe</t>
  </si>
  <si>
    <t>Ul. Kopernika 17</t>
  </si>
  <si>
    <t>cena/m2 powierzchni użytkowej</t>
  </si>
  <si>
    <t>WYKAZ LOKALIZACJI, W KTÓRYCH PROWADZONA JEST DZIAŁALNOŚĆ ORAZ LOKALIZACJI, GDZIE ZNAJDUJE SIĘ MIENIE NALEŻĄCE DO JEDNOSTEK GMINY MIŁAKOWO (nie wykazane w załączniku nr 1 - poniższy wykaz nie musi być pełnym wykazem lokalizacji)</t>
  </si>
  <si>
    <t>Miłakowski Dom Kultury</t>
  </si>
  <si>
    <t>511356388</t>
  </si>
  <si>
    <t>12</t>
  </si>
  <si>
    <t>działalność kulturalna</t>
  </si>
  <si>
    <t>14-310 Miłakowo  ul. O.Wł. Włodyki 20</t>
  </si>
  <si>
    <t>suporeks,cegła czerwona</t>
  </si>
  <si>
    <t>1/2 dachu papa,1/2 blacho-dachówka</t>
  </si>
  <si>
    <t>2. MIŁAKOWSKI DOM KULTURY</t>
  </si>
  <si>
    <t>Laptop TOSHIBA SATELITE C50t-A 15,6 TOUCH 1005M/4GB/8</t>
  </si>
  <si>
    <t>Laptop TOSHIBA SATELITE C70-B-212</t>
  </si>
  <si>
    <t>Miejski Ośrodek Pomocy Społecznej</t>
  </si>
  <si>
    <t>510500446</t>
  </si>
  <si>
    <t>8899Z</t>
  </si>
  <si>
    <t>3. MIEJSKI OŚRODEK POMOCY SPOŁECZNEJ</t>
  </si>
  <si>
    <t>Monitor LG</t>
  </si>
  <si>
    <t>Zestaw komputerowy</t>
  </si>
  <si>
    <t>Kopiarka</t>
  </si>
  <si>
    <t>Komputer</t>
  </si>
  <si>
    <t>Drukarka</t>
  </si>
  <si>
    <t>Terminal mobilny</t>
  </si>
  <si>
    <t>510892498</t>
  </si>
  <si>
    <t>8560Z</t>
  </si>
  <si>
    <t>Zespół Szkolno-Przedszkolny im.Jana Pawła II</t>
  </si>
  <si>
    <t>Budynek szkolny</t>
  </si>
  <si>
    <t>Segment Adm. Żywieniowy</t>
  </si>
  <si>
    <t>Sieć cieplna</t>
  </si>
  <si>
    <t>Nawierzchnia drogi</t>
  </si>
  <si>
    <t>Sieć drenażowa</t>
  </si>
  <si>
    <t>Sieć kanalizacyjna</t>
  </si>
  <si>
    <t>Kolektor deszczowy</t>
  </si>
  <si>
    <t>Sieć sanitarna</t>
  </si>
  <si>
    <t>Sieć wodociagowa</t>
  </si>
  <si>
    <t>Urzadzenie terenu</t>
  </si>
  <si>
    <t>Osadnik INWOFFA</t>
  </si>
  <si>
    <t>Budynek przedszkola</t>
  </si>
  <si>
    <t>Budynek szkolny Boguchwały</t>
  </si>
  <si>
    <t>Budynek gospod. Boguchwały</t>
  </si>
  <si>
    <t>ul. Olsztyńska 9a, 14-310 Miłakowo</t>
  </si>
  <si>
    <t>Płyty, żeran</t>
  </si>
  <si>
    <t>płyty przefabrykowane</t>
  </si>
  <si>
    <t>płyty korytkowe wentylowane, pokryty papą</t>
  </si>
  <si>
    <t>Boguchwały 47, 14-310 Miłakowo</t>
  </si>
  <si>
    <t>dachówka, rzeźba drewniana</t>
  </si>
  <si>
    <t>bardzo dobry</t>
  </si>
  <si>
    <t>nie dotyczy</t>
  </si>
  <si>
    <t xml:space="preserve">4. ZESPÓŁ SZKOLNO - PRZEDSZKOLNY </t>
  </si>
  <si>
    <t>Telewizor SHARP 2 szt x 1.421,06</t>
  </si>
  <si>
    <t>Zestaw komputerowy ksiegowość</t>
  </si>
  <si>
    <t>Monitor - kadry i płace</t>
  </si>
  <si>
    <t>Urządzenie wielofunkcyjne w bibliotece</t>
  </si>
  <si>
    <t>Centrala Mentor j. niemiecki z oprzyrządowaniem</t>
  </si>
  <si>
    <t>Pracownia fizyczna-stolik uczniowski z panelem elektronicznym - 8 szt</t>
  </si>
  <si>
    <t>Komputer Cuatro klasa j. angielskiego</t>
  </si>
  <si>
    <t>Komputery do biblioteki - 3 szt</t>
  </si>
  <si>
    <t>Drukarka - kadry i płace</t>
  </si>
  <si>
    <t>Komputer Biznes informatyk</t>
  </si>
  <si>
    <t>Komputer - rozliczanie VAT</t>
  </si>
  <si>
    <t>Urządzenie wielofunkcyjne - sekretariat</t>
  </si>
  <si>
    <t>Laptop - pokój nauczycielski</t>
  </si>
  <si>
    <t>Radioodtwarzacz SONY</t>
  </si>
  <si>
    <t>Mikrofon 4 szt</t>
  </si>
  <si>
    <t>Tablet 4 szt (nauczyciele w-f)</t>
  </si>
  <si>
    <t>Radiomagnetofon BOOMBOX KRUGER (przedszkole)</t>
  </si>
  <si>
    <t>Projektor NEC U230X (pracownia fizyki)</t>
  </si>
  <si>
    <t>Laptop ASUS - sekretariat do SIO</t>
  </si>
  <si>
    <t>Laptop LENOVO 3 szt</t>
  </si>
  <si>
    <t>Projektor klasa językowa (angielski i niemiecki) - 2 szt</t>
  </si>
  <si>
    <t>Urzadzenie do obrazowania (prace plastyczne)</t>
  </si>
  <si>
    <t>Projektor informatyk</t>
  </si>
  <si>
    <t>Notebook - kierownik gospodarczy</t>
  </si>
  <si>
    <t>Tablet - świetlica</t>
  </si>
  <si>
    <t xml:space="preserve">Zespół Szkolno - Przedszkolny </t>
  </si>
  <si>
    <t>4. ZESPÓŁ SZKOLNO - PRZEDSZKOLNY</t>
  </si>
  <si>
    <t>510974227</t>
  </si>
  <si>
    <t>Urząd Miejski</t>
  </si>
  <si>
    <t>7411001387</t>
  </si>
  <si>
    <t>000535557</t>
  </si>
  <si>
    <t>7411480353</t>
  </si>
  <si>
    <t>pozostała pomoc społeczna bez zakwaterowania</t>
  </si>
  <si>
    <t>7411480471</t>
  </si>
  <si>
    <t>9004Z</t>
  </si>
  <si>
    <t>działalność obiektów kulturalnych</t>
  </si>
  <si>
    <t>7411832496</t>
  </si>
  <si>
    <t xml:space="preserve">działalność wspomagająca edukację </t>
  </si>
  <si>
    <t>7411845518</t>
  </si>
  <si>
    <t>3600Z</t>
  </si>
  <si>
    <t>dostarczenie wody i odbieranie ścieków oraz zarządzanie nieruchomościami</t>
  </si>
  <si>
    <t>Elementy mające wpływ na ocenę ryzyka</t>
  </si>
  <si>
    <t>place zabaw, oczyszczalnie ścieków, warsztaty naprawcze, kąpieliska, szatnia, stołówka</t>
  </si>
  <si>
    <t>Czy od 1997 r. wystąpiło w jednostce ryzyko powodzi?</t>
  </si>
  <si>
    <t>Tabela nr 1 - Informacje ogólne do oceny ryzyka w Gminie Miłakowo</t>
  </si>
  <si>
    <t>Miejskie Przedsiębioratwo Gospodarki Komunalnej Sp. z o. o.</t>
  </si>
  <si>
    <t xml:space="preserve">3.ZESPÓŁ SZKOLNO - PRZEDSZKOLNY </t>
  </si>
  <si>
    <t>4. MIEJSKIE PRZEDSIĘBIORSTWO GOSPODARKI KOMUNALNEJ Sp. z o.o.</t>
  </si>
  <si>
    <t>1. URZĄD MIEJSKI</t>
  </si>
  <si>
    <t xml:space="preserve">zabezpieczenia
(znane zabiezpieczenia p-poż i przeciw kradzieżowe)               </t>
  </si>
  <si>
    <t>Tabela nr 3 - Wykaz sprzętu elektronicznego w Gminie Milakowo</t>
  </si>
  <si>
    <t>5.MIEJSKIE PRZEDSIĘBIORSTWO GOSPODARKI KOMUNALNEJ Sp. z o.o.</t>
  </si>
  <si>
    <t>Wykaz monitoringu wizyjnego</t>
  </si>
  <si>
    <t>1.MIEJSKIE PRZEDSIĘBIORSTWO GOSPODARKI KOMUNALNEJ Sp. z o.o.</t>
  </si>
  <si>
    <t>2. MIEJSKIE PRZEDSIĘBIORSTWO GOSPODARKI KOMUNALNEJ Sp. z o.o.</t>
  </si>
  <si>
    <t>Miejskie Przedsiębiorstwo Gospodarki Komunalnej Sp. z o.o.</t>
  </si>
  <si>
    <t>1. Miejski Ośrodek Pomocy Społecznej</t>
  </si>
  <si>
    <t>Tabela nr 2a</t>
  </si>
  <si>
    <t>Tabela nr 6</t>
  </si>
  <si>
    <t>w tym namioty*</t>
  </si>
  <si>
    <t>40</t>
  </si>
  <si>
    <t>Plac zabaw - Osiedle Kolorowe</t>
  </si>
  <si>
    <t>Przepompownia - Osiedle Kolorowe</t>
  </si>
  <si>
    <t>Punkty oświetleniowe - Miłakowo, Boguchwały</t>
  </si>
  <si>
    <t>Chodnik przy ul. Chopina etap II</t>
  </si>
  <si>
    <t>Niszczarka Agro Wallner JP 826C</t>
  </si>
  <si>
    <t>Dysk SSD z adapterem</t>
  </si>
  <si>
    <t>Osiedle Kolorowe 1/15 Miłakowo</t>
  </si>
  <si>
    <t>Osiedle Kolorowe 2/3 Miłakowo</t>
  </si>
  <si>
    <t>Osiedle Kolorowe 2/4 Miłakowo</t>
  </si>
  <si>
    <t>Osiedle Kolorowe 2/5 Miłakowo</t>
  </si>
  <si>
    <t>Osiedle Kolorowe 3/6 Miłakowo</t>
  </si>
  <si>
    <t>Osiedle Kolorowe 4/4 Miłakowo</t>
  </si>
  <si>
    <t>Osiedle Kolorowe 5/2 Miłakowo</t>
  </si>
  <si>
    <t>Osiedle Kolorowe 6/1 Miłakowo</t>
  </si>
  <si>
    <t>Osiedle Kolorowe 6/3 Miłakowo</t>
  </si>
  <si>
    <t>Osiedle Kolorowe 7/2Miłakowo</t>
  </si>
  <si>
    <t>Osiedle Kolorowe 8/4 Miłakowo</t>
  </si>
  <si>
    <t>Osiedle Kolorowe 8/16 Miłakowo</t>
  </si>
  <si>
    <t>Osiedle Kolorowe 9/5 Miłakowo</t>
  </si>
  <si>
    <t>Osiedle Kolorowe 9/6 Miłakowo</t>
  </si>
  <si>
    <t>Osiedle Kolorowe 9/10 Miłakowo</t>
  </si>
  <si>
    <t>Osiedle Kolorowe 9/17 Miłakowo</t>
  </si>
  <si>
    <t>Osiedle Kolorowe 10/5 Miłakowo</t>
  </si>
  <si>
    <t>Osiedle Kolorowe 10/12 Miłakowo</t>
  </si>
  <si>
    <t>Osiedle Kolorowe 10/22 Miłakowo</t>
  </si>
  <si>
    <t>Osiedle Kolorowe 10/24 Miłakowo</t>
  </si>
  <si>
    <t>Osiedle Kolorowe 10/31 Miłakowo</t>
  </si>
  <si>
    <t>Osiedle Kolorowe 10/32 Miłakowo</t>
  </si>
  <si>
    <t>Osiedle Kolorowe 10/34 Miłakowo</t>
  </si>
  <si>
    <t>Osiedle Kolorowe 10/38 Miłakowo</t>
  </si>
  <si>
    <t>Osiedle Kolorowe 10a/3 Miłakowo</t>
  </si>
  <si>
    <t>Osiedle Kolorowe 11/17 Miłakowo</t>
  </si>
  <si>
    <t>ul. O.W.Włodyki 30/4Miłakowo</t>
  </si>
  <si>
    <t>ul. Olsztyńska 26C/3 Miłakowo</t>
  </si>
  <si>
    <t>ul. Olsztyńska 26C/5Miłakowo</t>
  </si>
  <si>
    <t>ul. Olsztyńska 26E/2 Miłakowo</t>
  </si>
  <si>
    <t>Warny 7/6</t>
  </si>
  <si>
    <t>Głodówko 6/10</t>
  </si>
  <si>
    <t>Głodówko 6/8</t>
  </si>
  <si>
    <t>101</t>
  </si>
  <si>
    <t>dorbry</t>
  </si>
  <si>
    <t>Tablica interaktywna 3 szt</t>
  </si>
  <si>
    <t>Urzadzenie wielofunkcyjne Z-ca Dyrektora</t>
  </si>
  <si>
    <t>Projektor Epson 3 szt</t>
  </si>
  <si>
    <t>Zestaw głośników Z10</t>
  </si>
  <si>
    <t>w tym zbiory biblioteczne</t>
  </si>
  <si>
    <t xml:space="preserve">Urządzenia i wyposażenie </t>
  </si>
  <si>
    <t>Wymiennik ciepła - Szkoła Podstawowa</t>
  </si>
  <si>
    <t>Tak</t>
  </si>
  <si>
    <t>Nie</t>
  </si>
  <si>
    <t>Wymiennik ciepła - ZOZ</t>
  </si>
  <si>
    <t>Wymiennik ciepła - ul. Olsztyńska 9c</t>
  </si>
  <si>
    <t xml:space="preserve">Budynek hydroforni </t>
  </si>
  <si>
    <t>Budynek oczyszczalni ścieków</t>
  </si>
  <si>
    <t>Ogrodzenie z siatki</t>
  </si>
  <si>
    <t>Przyłącze gazowe</t>
  </si>
  <si>
    <t>Studnia publiczna</t>
  </si>
  <si>
    <t>sieć wodociągowa</t>
  </si>
  <si>
    <t>Sieć wodociągowa przyłącze</t>
  </si>
  <si>
    <t>Sieć wodociągowa</t>
  </si>
  <si>
    <t>Sieć wodociągowa przyłącza</t>
  </si>
  <si>
    <t xml:space="preserve">Kolektor sanitarny </t>
  </si>
  <si>
    <t>Kolektor sanitarny do Ośrodka Wypoczynkowego</t>
  </si>
  <si>
    <t xml:space="preserve">Zewnętrzna sieć wodna </t>
  </si>
  <si>
    <t xml:space="preserve">Studnia wiercona </t>
  </si>
  <si>
    <t>Sieć wodno-kanalizacyjna</t>
  </si>
  <si>
    <t>Odsojnik popłoczyn</t>
  </si>
  <si>
    <t>Rozprowadzenie wody</t>
  </si>
  <si>
    <t>sieć wodno-zewnętrzna</t>
  </si>
  <si>
    <t>Instalacja wodna - zewnętrzna</t>
  </si>
  <si>
    <t>Instalacja wodna- zewnętrzna</t>
  </si>
  <si>
    <t>Technologia sanitarna z urządzeniami</t>
  </si>
  <si>
    <t>Zeasilanie energetyczne - urządzenia energetyczne stacji</t>
  </si>
  <si>
    <t>Sieć zewnętrzna wodociągowa</t>
  </si>
  <si>
    <t>Przyłącze wodociągowe</t>
  </si>
  <si>
    <t xml:space="preserve">Wodociąg </t>
  </si>
  <si>
    <t>Zewnętrzna sięć wodociągowa</t>
  </si>
  <si>
    <t>Sieć kanalizacyjna tłoczna i grawitacyjna oraz 2 przepompownie ścieków</t>
  </si>
  <si>
    <t>Śieć wodociągowa</t>
  </si>
  <si>
    <t xml:space="preserve">Sieć wodociągowa </t>
  </si>
  <si>
    <t>Kanalizacja deszczowa</t>
  </si>
  <si>
    <t>Kanalizacja sanitarna</t>
  </si>
  <si>
    <t>Sieć wodociągowa Stare Bolity – Roje</t>
  </si>
  <si>
    <t>Sieć wodociągowa Torowisko</t>
  </si>
  <si>
    <t>Sieć wodociągowa Lipińscy</t>
  </si>
  <si>
    <t>Sieć kanalizacji sanitarnej ul. Topolowa</t>
  </si>
  <si>
    <t>Sieć Kanalizacji sanitarnej ul. Mazowiecka</t>
  </si>
  <si>
    <t>Sieć wodociągowa Raciszewo</t>
  </si>
  <si>
    <t>Siec kan sanitarna ul. Morąska</t>
  </si>
  <si>
    <t>Sieć wodociąg ul. Przemysłowa 370 mb pcv dn 90</t>
  </si>
  <si>
    <t>Miłakowo, ul. Olsztyńska 9A</t>
  </si>
  <si>
    <t>Miłakowo, ul. Kopernika 17</t>
  </si>
  <si>
    <t>Miłakowo , ul. Przemysłowa 8</t>
  </si>
  <si>
    <t>Miłakowo, ul. Mazowiecka</t>
  </si>
  <si>
    <t>Miłakowo, ul. Przemysłowa 5</t>
  </si>
  <si>
    <t>Osiedle XXXlecia</t>
  </si>
  <si>
    <t>Gilginie</t>
  </si>
  <si>
    <t>Miejski Dwór</t>
  </si>
  <si>
    <t>Ponary</t>
  </si>
  <si>
    <t>Głodówko</t>
  </si>
  <si>
    <t>Bieniasze-Trokajny-Mysłaki</t>
  </si>
  <si>
    <t>Polkajny-Pityny</t>
  </si>
  <si>
    <t>Miłakowo-Warkały</t>
  </si>
  <si>
    <t>Miłakowo, ul. Daszyńskiego</t>
  </si>
  <si>
    <t>ul. O. Wł. Włodyki</t>
  </si>
  <si>
    <t>Miłakowo, ul. Bema</t>
  </si>
  <si>
    <t>Polkajny, Głodówko - Stolno - Klugajny</t>
  </si>
  <si>
    <t>Różnowo</t>
  </si>
  <si>
    <t>Miłakowo, ul Daszyńskiego</t>
  </si>
  <si>
    <t>Gudniki-Gilążnia</t>
  </si>
  <si>
    <t>Miłakowo - Miejski Dwór</t>
  </si>
  <si>
    <t>Roje Ponary</t>
  </si>
  <si>
    <t>przyłącze Mysłaki</t>
  </si>
  <si>
    <t>Miłakowo ul. Przemysłowa 8</t>
  </si>
  <si>
    <t>Miłakowo ul. Dworcowa</t>
  </si>
  <si>
    <t>Miłakowo ul. Dworcowa, Prusa, Kołłataja</t>
  </si>
  <si>
    <t>Stare Bolity – Roje</t>
  </si>
  <si>
    <t>od ul. Daszyńskiego</t>
  </si>
  <si>
    <t>Mysłaki Małe Kolonia</t>
  </si>
  <si>
    <t>ul. Topolowa</t>
  </si>
  <si>
    <t>ul. Mazowiecka</t>
  </si>
  <si>
    <t>Miłakowo-Raciszewo</t>
  </si>
  <si>
    <t>Miłakowo ul. Morąska</t>
  </si>
  <si>
    <t>Miłakowo ul. Przemysłowa</t>
  </si>
  <si>
    <t>suporeks</t>
  </si>
  <si>
    <t>betonowy</t>
  </si>
  <si>
    <t>Beton-papa</t>
  </si>
  <si>
    <t>blacha</t>
  </si>
  <si>
    <t>Drewno-blacha</t>
  </si>
  <si>
    <t>papa</t>
  </si>
  <si>
    <t>konstrukcja stalowa</t>
  </si>
  <si>
    <t>kratownica</t>
  </si>
  <si>
    <t>Drewno-blacha-tworzywo sztuczne</t>
  </si>
  <si>
    <t>Laptop Lenovo</t>
  </si>
  <si>
    <t>Komputer stacjonarny</t>
  </si>
  <si>
    <t>System monitoringu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</si>
  <si>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</si>
  <si>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</si>
  <si>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</si>
  <si>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</si>
  <si>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</si>
  <si>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</si>
  <si>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</si>
  <si>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</si>
  <si>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Ilość miejsc</t>
  </si>
  <si>
    <t>Ładowność</t>
  </si>
  <si>
    <t>Dopuszczalna masa całkowita</t>
  </si>
  <si>
    <t>Czy pojazd służy do nauki jazdy? (TAK/NIE)</t>
  </si>
  <si>
    <t>Okres ubezpieczenia OC i NW</t>
  </si>
  <si>
    <t>Okres ubezpieczenia AC i KR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</si>
  <si>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</si>
  <si>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Od</t>
  </si>
  <si>
    <t>Do</t>
  </si>
  <si>
    <t>OC</t>
  </si>
  <si>
    <t>NW</t>
  </si>
  <si>
    <t>AC/KR</t>
  </si>
  <si>
    <t>ASS</t>
  </si>
  <si>
    <t>Tabela nr 4 - Wykaz pojazdów w Gminie Miłakowo</t>
  </si>
  <si>
    <t>Zetor Majpor 60 + ładowacz</t>
  </si>
  <si>
    <t>C 360</t>
  </si>
  <si>
    <t>000A1K4P31TK01051</t>
  </si>
  <si>
    <t>ciągnik</t>
  </si>
  <si>
    <t>Koparko – Ładowarka</t>
  </si>
  <si>
    <t>Catepilar</t>
  </si>
  <si>
    <t>2CR20147</t>
  </si>
  <si>
    <t>koparka</t>
  </si>
  <si>
    <t>Citroen</t>
  </si>
  <si>
    <t>Berlingo</t>
  </si>
  <si>
    <t>VF7GBWJYB94118009</t>
  </si>
  <si>
    <t>NOSP194</t>
  </si>
  <si>
    <t>przyczepa</t>
  </si>
  <si>
    <t>NOS49GV</t>
  </si>
  <si>
    <t>Volkswagen</t>
  </si>
  <si>
    <t>Transporter</t>
  </si>
  <si>
    <t>WV1ZZZ7JZ4X018576</t>
  </si>
  <si>
    <t>Informacje o szkodach w ostatnich 3 latach</t>
  </si>
  <si>
    <t>Liczba szkód</t>
  </si>
  <si>
    <t>Suma wypłaconych odszkodowań</t>
  </si>
  <si>
    <t>Krótki opis szkód</t>
  </si>
  <si>
    <t>Tabela nr 5 - Szkodowość w Gminie Miłakowo</t>
  </si>
  <si>
    <t>Tabela nr 7 - Wykaz maszyn i urządzeń do ubezpieczenia od uszkodzeń (od wszystkich ryzyk)</t>
  </si>
  <si>
    <t>Tabela nr 8</t>
  </si>
  <si>
    <t>Urządzenie wysokociśniewniowe PYTON 120/70 P-02009400</t>
  </si>
  <si>
    <t>Miłakowo, Przemysłowa 8</t>
  </si>
  <si>
    <t>Wykrywacz instalacji podziemnych</t>
  </si>
  <si>
    <t>Pomppa Pleuger NB 65-11</t>
  </si>
  <si>
    <t>Zestaw hydroforowy</t>
  </si>
  <si>
    <t>Pompa sp30-12 r-p3 ms6000</t>
  </si>
  <si>
    <t>Płyta zagęszczająca</t>
  </si>
  <si>
    <t>Sprężarka wodociągowa</t>
  </si>
  <si>
    <t>Pompa głębinowa 7,5 Kw I 13 Kw</t>
  </si>
  <si>
    <t>Pompa głębinowa 7,5 KW</t>
  </si>
  <si>
    <t xml:space="preserve">Pompa głębinowa </t>
  </si>
  <si>
    <t>Pilarka spalinowa HQV 445</t>
  </si>
  <si>
    <t>Młot udarowy</t>
  </si>
  <si>
    <t>Stopa wibracyjna (skoczek)</t>
  </si>
  <si>
    <t>Wykaszarka spalinowa</t>
  </si>
  <si>
    <t>Star</t>
  </si>
  <si>
    <t>NOS F227</t>
  </si>
  <si>
    <t>Pożarniczy</t>
  </si>
  <si>
    <t>Żuk</t>
  </si>
  <si>
    <t>A-15</t>
  </si>
  <si>
    <t>NOS G729</t>
  </si>
  <si>
    <t>Ford</t>
  </si>
  <si>
    <t>Transit 350M</t>
  </si>
  <si>
    <t>WFOLXXBDFL3U22234</t>
  </si>
  <si>
    <t>NOS Y284</t>
  </si>
  <si>
    <t>Przyczepa ZEPPIA S. Cymerman</t>
  </si>
  <si>
    <t>PC 400X, 750, wariant 2, wersja A</t>
  </si>
  <si>
    <t>SV9PC400X60GK1036</t>
  </si>
  <si>
    <t>NOS 9P78</t>
  </si>
  <si>
    <t>JELCZ</t>
  </si>
  <si>
    <t>004</t>
  </si>
  <si>
    <t>SUJ004M00J9916749</t>
  </si>
  <si>
    <t>NOS 05JM</t>
  </si>
  <si>
    <t>Gaz</t>
  </si>
  <si>
    <t>27057-047</t>
  </si>
  <si>
    <t>Z3B2705707R004054</t>
  </si>
  <si>
    <t>NOS 34N1</t>
  </si>
  <si>
    <t>01.10.2019</t>
  </si>
  <si>
    <t xml:space="preserve">SCANIA </t>
  </si>
  <si>
    <t>P-360</t>
  </si>
  <si>
    <t>YS2P4X40002101385</t>
  </si>
  <si>
    <t>NOS 00717</t>
  </si>
  <si>
    <t>NOS AU41</t>
  </si>
  <si>
    <t>NOS98XT</t>
  </si>
  <si>
    <t>ciężarowy</t>
  </si>
  <si>
    <t>Autosan</t>
  </si>
  <si>
    <t xml:space="preserve"> D-732</t>
  </si>
  <si>
    <t>Niewiadów</t>
  </si>
  <si>
    <t xml:space="preserve"> B3500</t>
  </si>
  <si>
    <t>SWNB35000B0002761</t>
  </si>
  <si>
    <t>NOS50HK</t>
  </si>
  <si>
    <t>30.12.2018</t>
  </si>
  <si>
    <t>29.12.2019</t>
  </si>
  <si>
    <t>06.12.2018</t>
  </si>
  <si>
    <t>05.12.2019</t>
  </si>
  <si>
    <t>30.09.2020</t>
  </si>
  <si>
    <t>01.02.2019</t>
  </si>
  <si>
    <t>31.01.2020</t>
  </si>
  <si>
    <t>02.10.2019</t>
  </si>
  <si>
    <t>01.10.2020</t>
  </si>
  <si>
    <t>05.11.2018</t>
  </si>
  <si>
    <t>04.11.2019</t>
  </si>
  <si>
    <t>12.11.2018</t>
  </si>
  <si>
    <t>11.11.2019</t>
  </si>
  <si>
    <t>09.05.2019</t>
  </si>
  <si>
    <t>08.05.2020</t>
  </si>
  <si>
    <t>17.03.2019</t>
  </si>
  <si>
    <t>16.03.2020</t>
  </si>
  <si>
    <t>26.04.2019</t>
  </si>
  <si>
    <t>25.04.2020</t>
  </si>
  <si>
    <t>08.02.2019</t>
  </si>
  <si>
    <t xml:space="preserve"> 07.02.2020</t>
  </si>
  <si>
    <t>06.04.2019</t>
  </si>
  <si>
    <t>05.04.2020</t>
  </si>
  <si>
    <t>17.02.2019</t>
  </si>
  <si>
    <t>16.02.2020</t>
  </si>
  <si>
    <t xml:space="preserve">brak </t>
  </si>
  <si>
    <t>Suma ubezpieczenia (wartość pojazdu wraz z wyposażeniem z VAT)</t>
  </si>
  <si>
    <t>Karcher</t>
  </si>
  <si>
    <t>ICC 1D</t>
  </si>
  <si>
    <t>W09014201024K88636</t>
  </si>
  <si>
    <t>zamiatarka</t>
  </si>
  <si>
    <t>14.05.2019</t>
  </si>
  <si>
    <t>13.05.2020</t>
  </si>
  <si>
    <t xml:space="preserve">zabezpieczenia
(znane zabiezpieczenia p-poż i przeciw kradzieżowe)           </t>
  </si>
  <si>
    <r>
      <t>ul.</t>
    </r>
    <r>
      <rPr>
        <sz val="10"/>
        <color indexed="11"/>
        <rFont val="Arial"/>
        <family val="2"/>
      </rPr>
      <t xml:space="preserve"> </t>
    </r>
    <r>
      <rPr>
        <sz val="10"/>
        <color indexed="8"/>
        <rFont val="Arial"/>
        <family val="2"/>
      </rPr>
      <t>Olsztyńska 9c</t>
    </r>
  </si>
  <si>
    <r>
      <t xml:space="preserve">Miłakowo, </t>
    </r>
    <r>
      <rPr>
        <sz val="10"/>
        <color indexed="8"/>
        <rFont val="Arial"/>
        <family val="2"/>
      </rPr>
      <t>ul. Olsztyńska 9A</t>
    </r>
  </si>
  <si>
    <t>gaśnice proszkowe 8 szt. hydrant 1  szyba bezpieczna z okuciem antywłamaniowym</t>
  </si>
  <si>
    <t>Zestaw Komputerowy wraz z monitorem</t>
  </si>
  <si>
    <t>urządzenie wielofunkcyjne laserowe KONICA MINOLTA BizHub 215</t>
  </si>
  <si>
    <t>Projektor multimedialny LED NEC L51W sz.1</t>
  </si>
  <si>
    <t>Napędy optyczne SAMSUNG BLU-RAY RECORDER  slim zewnętrzny USB 2.0 (SE-506CB/RSBD) szt.1</t>
  </si>
  <si>
    <t>Komputer laptop LENOVO</t>
  </si>
  <si>
    <t>Zestaw komputerowy HP280G1840 4gb</t>
  </si>
  <si>
    <t>Mienie od ognia i innych zdarzeń losowych: 
zalanie pomieszczeń wskutek urwania wężyka do baterii
zalanie pomieszczeń kotłowni wskutek niedrożności rury kanalizacyjnej</t>
  </si>
  <si>
    <t>Szyby:
zniszczenie lustra drogowego w wyniku wandalizmu</t>
  </si>
  <si>
    <t>Elektronika:
uszkodzenie laptopa</t>
  </si>
  <si>
    <t>OC dróg:
uszkodzenie pojazdu na drodze wskutek uderzenia o ostry kamień</t>
  </si>
  <si>
    <t>Mienie od ognia i innych zdarzeń losowych: 
zniszczenie mienia wskutek pożaru
zalanie pomieszczeń spowodowane gwałtowną ulewą 
zalanie pomieszczeń w wyniku pęknięcia wężyka przy baterii zlewu</t>
  </si>
  <si>
    <t>Elektronika:
uszkodzenie dysku twardego notebooka  w wyniku  upadku komputera
uszkodzenie elementów monitoringu miejskiego wskutek dużego skoku napięcia sieci podczas wyładowania atmosferycznego
zalanie sprzetu komputerowego</t>
  </si>
  <si>
    <t>AC:
Uszkodzenie szyby w pojeździe wskutek uderzenia przez kamień</t>
  </si>
  <si>
    <t>OC dróg:
uszkodzenie pojazdów na drodze</t>
  </si>
  <si>
    <t>Mienie od ognia i innych zdarzeń losowych: 
Zalanie pomieszczeń piwnicznych w wyniku pęknięcia krzywki przy baterii
Zalanie lokalu mieszkalnego (sufit i ściana w pokoju) wskutek nieszczelności pokrycia dachowego
Zalanie pomieszczenia łazienki i przedpokoju w wyniku nieszczelności instalacji kanalizacyjnej
Uszkodzenie centrali sterującej brama wjazdową do garażu OSP wskutek wyładowania atmosferycznego
Zalanie pomieszczeń szkolnych w wyniku intensywnych deszczy
Zalanie sufitów pomieszczeń w wyniku nieustannie padających deszczy</t>
  </si>
  <si>
    <t>Elektronika:
Uszkodzenie laptopa marki HP wskutek upadku sprzętu ze schodów
Uszkodzenie projektora wskutek jego zsuniecia się ze stolika podczas podłączania do sieci elektrycznej</t>
  </si>
  <si>
    <t>OC dróg:
uszkodzenie pojazdu na drodze</t>
  </si>
  <si>
    <t>AC:
uszkodzenie pojazdu (zbicie szyby drzwi lewych)  w wyniku uderzenia gałęzi drzewa</t>
  </si>
  <si>
    <t>Mienie od ognia i innych zdarzeń losowych: 
Pęknięcie i rozszczelnienie sieci kanalizacyjnej</t>
  </si>
  <si>
    <t>AC:
Uszkodzenie pojazdu podczas załadunku</t>
  </si>
  <si>
    <t>Droga na działce 580 w Miłakowie</t>
  </si>
  <si>
    <t>Droga i modernizacja chodnika (Górne Osiedle)</t>
  </si>
  <si>
    <t>Droga na ul. Mazowieckiej</t>
  </si>
  <si>
    <t>Plac rekreacyjny w Parku Miejskim</t>
  </si>
  <si>
    <t>Miłakowo, ul. Olsztyńska 16</t>
  </si>
  <si>
    <t>Parking na ul. Olsztyńskiej</t>
  </si>
  <si>
    <t>Trakt pieszy na osiedlu Kolorowym</t>
  </si>
  <si>
    <t>Budynek MDK Miłakowo (na dachu zamontowane panele fotowoltaiczne o wartości 53 136 zł)</t>
  </si>
  <si>
    <t xml:space="preserve">Hako Trac </t>
  </si>
  <si>
    <t>traktorek</t>
  </si>
  <si>
    <t>11.10.2019</t>
  </si>
  <si>
    <t>10.10.2020</t>
  </si>
  <si>
    <t>* 4 sztuki przechowywane w magazynie (garażu) przy Urzędzie Miejskim; rozkładane podczas imprez okolicznościowych na terenie Gminy</t>
  </si>
  <si>
    <t>Składowisko  osadu</t>
  </si>
  <si>
    <t>ŁĄCZNIE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</si>
</sst>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yy/mm/dd"/>
    <numFmt numFmtId="183" formatCode="#,##0.00&quot; zł&quot;"/>
    <numFmt numFmtId="184" formatCode="_-* #,##0\ &quot;zł&quot;_-;\-* #,##0\ &quot;zł&quot;_-;_-* &quot;-&quot;??\ &quot;zł&quot;_-;_-@_-"/>
    <numFmt numFmtId="185" formatCode="#,##0.000\ &quot;zł&quot;;[Red]\-#,##0.000\ &quot;zł&quot;"/>
    <numFmt numFmtId="186" formatCode="#,##0.0\ &quot;zł&quot;;[Red]\-#,##0.0\ &quot;zł&quot;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9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168" fontId="1" fillId="34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44" fontId="0" fillId="0" borderId="10" xfId="66" applyFont="1" applyBorder="1" applyAlignment="1">
      <alignment vertical="center"/>
    </xf>
    <xf numFmtId="44" fontId="1" fillId="0" borderId="10" xfId="52" applyNumberFormat="1" applyFont="1" applyFill="1" applyBorder="1" applyAlignment="1">
      <alignment horizontal="center"/>
      <protection/>
    </xf>
    <xf numFmtId="178" fontId="0" fillId="35" borderId="13" xfId="52" applyNumberFormat="1" applyFont="1" applyFill="1" applyBorder="1">
      <alignment/>
      <protection/>
    </xf>
    <xf numFmtId="44" fontId="0" fillId="35" borderId="14" xfId="66" applyFont="1" applyFill="1" applyBorder="1" applyAlignment="1">
      <alignment vertical="center"/>
    </xf>
    <xf numFmtId="0" fontId="0" fillId="0" borderId="15" xfId="5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3" xfId="52" applyFont="1" applyFill="1" applyBorder="1" applyAlignment="1">
      <alignment horizontal="left" vertical="center" wrapText="1"/>
      <protection/>
    </xf>
    <xf numFmtId="178" fontId="0" fillId="0" borderId="13" xfId="52" applyNumberFormat="1" applyFont="1" applyFill="1" applyBorder="1" applyAlignment="1">
      <alignment vertical="center"/>
      <protection/>
    </xf>
    <xf numFmtId="44" fontId="1" fillId="0" borderId="10" xfId="66" applyFont="1" applyBorder="1" applyAlignment="1">
      <alignment vertical="center"/>
    </xf>
    <xf numFmtId="178" fontId="0" fillId="0" borderId="13" xfId="52" applyNumberFormat="1" applyFont="1" applyFill="1" applyBorder="1" applyAlignment="1">
      <alignment horizontal="center" vertical="center"/>
      <protection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right" vertical="center"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52" applyFont="1" applyFill="1" applyBorder="1" applyAlignment="1">
      <alignment horizontal="left" vertical="center" wrapText="1"/>
      <protection/>
    </xf>
    <xf numFmtId="0" fontId="0" fillId="0" borderId="19" xfId="52" applyFont="1" applyFill="1" applyBorder="1" applyAlignment="1">
      <alignment horizontal="left" vertical="center"/>
      <protection/>
    </xf>
    <xf numFmtId="0" fontId="0" fillId="0" borderId="14" xfId="52" applyFont="1" applyFill="1" applyBorder="1" applyAlignment="1">
      <alignment horizontal="left" vertical="center"/>
      <protection/>
    </xf>
    <xf numFmtId="44" fontId="0" fillId="35" borderId="13" xfId="66" applyFont="1" applyFill="1" applyBorder="1" applyAlignment="1">
      <alignment horizontal="center" vertical="center"/>
    </xf>
    <xf numFmtId="44" fontId="0" fillId="35" borderId="14" xfId="66" applyFont="1" applyFill="1" applyBorder="1" applyAlignment="1">
      <alignment horizontal="center" vertical="center"/>
    </xf>
    <xf numFmtId="0" fontId="0" fillId="0" borderId="13" xfId="66" applyNumberFormat="1" applyFont="1" applyFill="1" applyBorder="1" applyAlignment="1" applyProtection="1">
      <alignment horizontal="center" vertical="center"/>
      <protection/>
    </xf>
    <xf numFmtId="0" fontId="0" fillId="0" borderId="14" xfId="66" applyNumberFormat="1" applyFont="1" applyFill="1" applyBorder="1" applyAlignment="1" applyProtection="1">
      <alignment horizontal="center" vertical="center"/>
      <protection/>
    </xf>
    <xf numFmtId="44" fontId="0" fillId="0" borderId="14" xfId="66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right"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68" fontId="0" fillId="0" borderId="2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0" fillId="36" borderId="14" xfId="0" applyFont="1" applyFill="1" applyBorder="1" applyAlignment="1">
      <alignment horizontal="center" vertical="center"/>
    </xf>
    <xf numFmtId="0" fontId="1" fillId="34" borderId="21" xfId="55" applyFont="1" applyFill="1" applyBorder="1" applyAlignment="1">
      <alignment horizontal="left" vertical="center" wrapText="1"/>
      <protection/>
    </xf>
    <xf numFmtId="168" fontId="1" fillId="0" borderId="15" xfId="0" applyNumberFormat="1" applyFont="1" applyFill="1" applyBorder="1" applyAlignment="1">
      <alignment horizontal="center" vertical="center" wrapText="1"/>
    </xf>
    <xf numFmtId="168" fontId="0" fillId="0" borderId="15" xfId="0" applyNumberFormat="1" applyFont="1" applyFill="1" applyBorder="1" applyAlignment="1">
      <alignment horizontal="right" vertical="center" wrapText="1"/>
    </xf>
    <xf numFmtId="168" fontId="0" fillId="0" borderId="15" xfId="0" applyNumberFormat="1" applyFill="1" applyBorder="1" applyAlignment="1">
      <alignment horizontal="right" vertical="center"/>
    </xf>
    <xf numFmtId="44" fontId="0" fillId="0" borderId="15" xfId="0" applyNumberFormat="1" applyFill="1" applyBorder="1" applyAlignment="1">
      <alignment vertical="center"/>
    </xf>
    <xf numFmtId="168" fontId="1" fillId="0" borderId="15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vertical="center"/>
    </xf>
    <xf numFmtId="44" fontId="0" fillId="0" borderId="10" xfId="64" applyFont="1" applyBorder="1" applyAlignment="1">
      <alignment vertical="center"/>
    </xf>
    <xf numFmtId="0" fontId="1" fillId="0" borderId="22" xfId="55" applyFont="1" applyFill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center" vertical="center"/>
      <protection/>
    </xf>
    <xf numFmtId="0" fontId="0" fillId="0" borderId="19" xfId="55" applyFont="1" applyFill="1" applyBorder="1" applyAlignment="1">
      <alignment horizontal="center" vertical="center"/>
      <protection/>
    </xf>
    <xf numFmtId="1" fontId="0" fillId="0" borderId="13" xfId="66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70" fontId="0" fillId="0" borderId="0" xfId="0" applyNumberFormat="1" applyFont="1" applyFill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54" applyFont="1" applyAlignment="1">
      <alignment horizontal="left"/>
      <protection/>
    </xf>
    <xf numFmtId="168" fontId="1" fillId="0" borderId="0" xfId="54" applyNumberFormat="1" applyFont="1" applyAlignment="1">
      <alignment horizontal="center" wrapText="1"/>
      <protection/>
    </xf>
    <xf numFmtId="0" fontId="1" fillId="0" borderId="0" xfId="54" applyFont="1" applyAlignment="1">
      <alignment horizontal="right" wrapText="1"/>
      <protection/>
    </xf>
    <xf numFmtId="0" fontId="0" fillId="0" borderId="0" xfId="54" applyFont="1" applyAlignment="1">
      <alignment horizontal="center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168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168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2" fontId="0" fillId="0" borderId="10" xfId="54" applyNumberFormat="1" applyFont="1" applyFill="1" applyBorder="1" applyAlignment="1">
      <alignment vertical="center" wrapText="1"/>
      <protection/>
    </xf>
    <xf numFmtId="0" fontId="0" fillId="0" borderId="0" xfId="54" applyFont="1" applyFill="1" applyBorder="1" applyAlignment="1">
      <alignment vertical="center"/>
      <protection/>
    </xf>
    <xf numFmtId="0" fontId="0" fillId="0" borderId="0" xfId="54" applyFont="1" applyFill="1" applyAlignment="1">
      <alignment vertical="center"/>
      <protection/>
    </xf>
    <xf numFmtId="168" fontId="0" fillId="0" borderId="0" xfId="54" applyNumberFormat="1" applyFont="1" applyAlignment="1">
      <alignment horizontal="center" wrapText="1"/>
      <protection/>
    </xf>
    <xf numFmtId="0" fontId="0" fillId="0" borderId="0" xfId="54" applyFont="1" applyAlignment="1">
      <alignment wrapText="1"/>
      <protection/>
    </xf>
    <xf numFmtId="178" fontId="0" fillId="0" borderId="13" xfId="52" applyNumberFormat="1" applyFont="1" applyFill="1" applyBorder="1">
      <alignment/>
      <protection/>
    </xf>
    <xf numFmtId="0" fontId="0" fillId="0" borderId="0" xfId="0" applyFont="1" applyFill="1" applyAlignment="1">
      <alignment horizontal="left"/>
    </xf>
    <xf numFmtId="0" fontId="0" fillId="0" borderId="22" xfId="52" applyNumberFormat="1" applyFont="1" applyFill="1" applyBorder="1" applyAlignment="1">
      <alignment horizontal="left" vertical="center"/>
      <protection/>
    </xf>
    <xf numFmtId="49" fontId="0" fillId="0" borderId="14" xfId="66" applyNumberFormat="1" applyFont="1" applyFill="1" applyBorder="1" applyAlignment="1" applyProtection="1">
      <alignment horizontal="center" vertical="center"/>
      <protection/>
    </xf>
    <xf numFmtId="178" fontId="0" fillId="0" borderId="13" xfId="52" applyNumberFormat="1" applyFont="1" applyFill="1" applyBorder="1" applyAlignment="1">
      <alignment horizontal="center"/>
      <protection/>
    </xf>
    <xf numFmtId="44" fontId="1" fillId="0" borderId="10" xfId="67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 wrapText="1"/>
    </xf>
    <xf numFmtId="0" fontId="1" fillId="0" borderId="0" xfId="55" applyFont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0" fillId="0" borderId="0" xfId="55" applyFont="1" applyAlignment="1">
      <alignment horizontal="left" vertical="center" wrapText="1"/>
      <protection/>
    </xf>
    <xf numFmtId="8" fontId="0" fillId="0" borderId="0" xfId="55" applyNumberFormat="1" applyFont="1" applyAlignment="1">
      <alignment horizontal="center" vertical="center"/>
      <protection/>
    </xf>
    <xf numFmtId="0" fontId="0" fillId="0" borderId="0" xfId="55" applyFont="1" applyFill="1" applyAlignment="1">
      <alignment vertical="center"/>
      <protection/>
    </xf>
    <xf numFmtId="8" fontId="9" fillId="0" borderId="0" xfId="55" applyNumberFormat="1" applyFont="1" applyAlignment="1">
      <alignment horizontal="center" vertical="center"/>
      <protection/>
    </xf>
    <xf numFmtId="0" fontId="1" fillId="0" borderId="0" xfId="55" applyFont="1" applyAlignment="1">
      <alignment horizontal="right" vertical="center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8" fontId="0" fillId="0" borderId="0" xfId="0" applyNumberFormat="1" applyFont="1" applyAlignment="1">
      <alignment vertical="center"/>
    </xf>
    <xf numFmtId="6" fontId="0" fillId="0" borderId="10" xfId="0" applyNumberFormat="1" applyFont="1" applyBorder="1" applyAlignment="1">
      <alignment vertical="center"/>
    </xf>
    <xf numFmtId="6" fontId="0" fillId="0" borderId="0" xfId="55" applyNumberFormat="1" applyFont="1" applyAlignment="1">
      <alignment vertical="center"/>
      <protection/>
    </xf>
    <xf numFmtId="6" fontId="1" fillId="34" borderId="25" xfId="55" applyNumberFormat="1" applyFont="1" applyFill="1" applyBorder="1" applyAlignment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183" fontId="4" fillId="0" borderId="22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wrapText="1"/>
    </xf>
    <xf numFmtId="168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8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8" fontId="1" fillId="34" borderId="25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44" fontId="0" fillId="0" borderId="16" xfId="64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35" borderId="10" xfId="0" applyFont="1" applyFill="1" applyBorder="1" applyAlignment="1">
      <alignment horizontal="right" vertical="center"/>
    </xf>
    <xf numFmtId="44" fontId="0" fillId="0" borderId="16" xfId="67" applyFont="1" applyFill="1" applyBorder="1" applyAlignment="1">
      <alignment horizontal="right" vertical="center" wrapText="1"/>
    </xf>
    <xf numFmtId="44" fontId="0" fillId="0" borderId="10" xfId="67" applyFont="1" applyFill="1" applyBorder="1" applyAlignment="1">
      <alignment horizontal="right" vertical="center" wrapText="1"/>
    </xf>
    <xf numFmtId="44" fontId="0" fillId="36" borderId="10" xfId="67" applyFont="1" applyFill="1" applyBorder="1" applyAlignment="1">
      <alignment horizontal="right" vertical="center" wrapText="1"/>
    </xf>
    <xf numFmtId="8" fontId="0" fillId="36" borderId="10" xfId="67" applyNumberFormat="1" applyFont="1" applyFill="1" applyBorder="1" applyAlignment="1">
      <alignment horizontal="right" vertical="center" wrapText="1"/>
    </xf>
    <xf numFmtId="44" fontId="1" fillId="0" borderId="10" xfId="0" applyNumberFormat="1" applyFont="1" applyFill="1" applyBorder="1" applyAlignment="1">
      <alignment horizontal="right" vertical="center"/>
    </xf>
    <xf numFmtId="44" fontId="0" fillId="0" borderId="10" xfId="64" applyFont="1" applyFill="1" applyBorder="1" applyAlignment="1">
      <alignment horizontal="right" vertical="center" wrapText="1"/>
    </xf>
    <xf numFmtId="183" fontId="1" fillId="0" borderId="1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0" fillId="0" borderId="14" xfId="64" applyFont="1" applyFill="1" applyBorder="1" applyAlignment="1">
      <alignment vertical="center" wrapText="1"/>
    </xf>
    <xf numFmtId="44" fontId="0" fillId="0" borderId="14" xfId="64" applyFont="1" applyFill="1" applyBorder="1" applyAlignment="1">
      <alignment horizontal="right" vertical="center" wrapText="1"/>
    </xf>
    <xf numFmtId="44" fontId="0" fillId="0" borderId="16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/>
    </xf>
    <xf numFmtId="44" fontId="0" fillId="0" borderId="13" xfId="64" applyFont="1" applyFill="1" applyBorder="1" applyAlignment="1">
      <alignment horizontal="right" vertical="center" wrapText="1"/>
    </xf>
    <xf numFmtId="168" fontId="0" fillId="0" borderId="10" xfId="64" applyNumberFormat="1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left" vertical="center" wrapText="1"/>
      <protection/>
    </xf>
    <xf numFmtId="0" fontId="1" fillId="7" borderId="10" xfId="54" applyFont="1" applyFill="1" applyBorder="1" applyAlignment="1">
      <alignment horizontal="center" vertical="center"/>
      <protection/>
    </xf>
    <xf numFmtId="168" fontId="1" fillId="7" borderId="10" xfId="54" applyNumberFormat="1" applyFont="1" applyFill="1" applyBorder="1" applyAlignment="1">
      <alignment horizontal="center" vertical="center" wrapText="1"/>
      <protection/>
    </xf>
    <xf numFmtId="8" fontId="0" fillId="0" borderId="10" xfId="67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32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8" borderId="10" xfId="55" applyFont="1" applyFill="1" applyBorder="1" applyAlignment="1">
      <alignment horizontal="center" vertical="center" wrapText="1"/>
      <protection/>
    </xf>
    <xf numFmtId="44" fontId="1" fillId="38" borderId="10" xfId="67" applyFont="1" applyFill="1" applyBorder="1" applyAlignment="1">
      <alignment horizontal="center" vertical="center"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22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left" vertical="center" wrapText="1"/>
      <protection/>
    </xf>
    <xf numFmtId="0" fontId="1" fillId="0" borderId="22" xfId="55" applyFont="1" applyFill="1" applyBorder="1" applyAlignment="1">
      <alignment horizontal="left" vertical="center" wrapText="1"/>
      <protection/>
    </xf>
    <xf numFmtId="8" fontId="1" fillId="0" borderId="22" xfId="55" applyNumberFormat="1" applyFont="1" applyFill="1" applyBorder="1" applyAlignment="1">
      <alignment horizontal="center" vertical="center" wrapText="1"/>
      <protection/>
    </xf>
    <xf numFmtId="8" fontId="1" fillId="0" borderId="29" xfId="55" applyNumberFormat="1" applyFont="1" applyFill="1" applyBorder="1" applyAlignment="1">
      <alignment horizontal="center" vertical="center" wrapText="1"/>
      <protection/>
    </xf>
    <xf numFmtId="0" fontId="1" fillId="0" borderId="29" xfId="55" applyFont="1" applyFill="1" applyBorder="1" applyAlignment="1">
      <alignment horizontal="center" vertical="center" wrapText="1"/>
      <protection/>
    </xf>
    <xf numFmtId="0" fontId="1" fillId="38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32" xfId="54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39" borderId="10" xfId="5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1" fillId="0" borderId="36" xfId="52" applyNumberFormat="1" applyFont="1" applyFill="1" applyBorder="1" applyAlignment="1">
      <alignment horizontal="center"/>
      <protection/>
    </xf>
    <xf numFmtId="0" fontId="1" fillId="0" borderId="0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horizontal="center"/>
      <protection/>
    </xf>
    <xf numFmtId="0" fontId="1" fillId="0" borderId="32" xfId="52" applyNumberFormat="1" applyFont="1" applyFill="1" applyBorder="1" applyAlignment="1">
      <alignment horizontal="center"/>
      <protection/>
    </xf>
    <xf numFmtId="0" fontId="11" fillId="0" borderId="0" xfId="0" applyFont="1" applyAlignment="1">
      <alignment horizont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44" fontId="1" fillId="13" borderId="10" xfId="0" applyNumberFormat="1" applyFont="1" applyFill="1" applyBorder="1" applyAlignment="1">
      <alignment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UM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 2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view="pageBreakPreview" zoomScale="98" zoomScaleNormal="120" zoomScaleSheetLayoutView="98" zoomScalePageLayoutView="0" workbookViewId="0" topLeftCell="A4">
      <selection activeCell="I4" sqref="I4:I8"/>
    </sheetView>
  </sheetViews>
  <sheetFormatPr defaultColWidth="9.140625" defaultRowHeight="12.75"/>
  <cols>
    <col min="1" max="1" width="5.421875" style="176" customWidth="1"/>
    <col min="2" max="2" width="43.8515625" style="176" customWidth="1"/>
    <col min="3" max="3" width="11.28125" style="176" bestFit="1" customWidth="1"/>
    <col min="4" max="4" width="10.140625" style="68" bestFit="1" customWidth="1"/>
    <col min="5" max="5" width="6.7109375" style="68" customWidth="1"/>
    <col min="6" max="6" width="26.57421875" style="68" customWidth="1"/>
    <col min="7" max="7" width="12.28125" style="176" bestFit="1" customWidth="1"/>
    <col min="8" max="8" width="13.8515625" style="68" customWidth="1"/>
    <col min="9" max="9" width="15.8515625" style="176" customWidth="1"/>
    <col min="10" max="10" width="16.00390625" style="176" customWidth="1"/>
    <col min="11" max="16384" width="9.140625" style="176" customWidth="1"/>
  </cols>
  <sheetData>
    <row r="1" spans="1:7" ht="12.75">
      <c r="A1" s="78" t="s">
        <v>412</v>
      </c>
      <c r="G1" s="186"/>
    </row>
    <row r="3" spans="1:10" ht="48">
      <c r="A3" s="72" t="s">
        <v>5</v>
      </c>
      <c r="B3" s="72" t="s">
        <v>6</v>
      </c>
      <c r="C3" s="72" t="s">
        <v>7</v>
      </c>
      <c r="D3" s="72" t="s">
        <v>8</v>
      </c>
      <c r="E3" s="72" t="s">
        <v>3</v>
      </c>
      <c r="F3" s="73" t="s">
        <v>26</v>
      </c>
      <c r="G3" s="73" t="s">
        <v>9</v>
      </c>
      <c r="H3" s="73" t="s">
        <v>25</v>
      </c>
      <c r="I3" s="96" t="s">
        <v>409</v>
      </c>
      <c r="J3" s="73" t="s">
        <v>411</v>
      </c>
    </row>
    <row r="4" spans="1:12" s="70" customFormat="1" ht="36.75" customHeight="1">
      <c r="A4" s="70">
        <v>1</v>
      </c>
      <c r="B4" s="94" t="s">
        <v>396</v>
      </c>
      <c r="C4" s="183" t="s">
        <v>397</v>
      </c>
      <c r="D4" s="183" t="s">
        <v>398</v>
      </c>
      <c r="E4" s="184" t="s">
        <v>53</v>
      </c>
      <c r="F4" s="71" t="s">
        <v>54</v>
      </c>
      <c r="G4" s="183" t="s">
        <v>428</v>
      </c>
      <c r="H4" s="26"/>
      <c r="I4" s="233" t="s">
        <v>410</v>
      </c>
      <c r="J4" s="70" t="s">
        <v>55</v>
      </c>
      <c r="K4" s="80"/>
      <c r="L4" s="80"/>
    </row>
    <row r="5" spans="1:12" s="26" customFormat="1" ht="35.25" customHeight="1">
      <c r="A5" s="26">
        <v>2</v>
      </c>
      <c r="B5" s="94" t="s">
        <v>322</v>
      </c>
      <c r="C5" s="183" t="s">
        <v>401</v>
      </c>
      <c r="D5" s="185" t="s">
        <v>323</v>
      </c>
      <c r="E5" s="183" t="s">
        <v>402</v>
      </c>
      <c r="F5" s="185" t="s">
        <v>403</v>
      </c>
      <c r="G5" s="183" t="s">
        <v>324</v>
      </c>
      <c r="I5" s="233"/>
      <c r="J5" s="26" t="s">
        <v>55</v>
      </c>
      <c r="K5" s="81"/>
      <c r="L5" s="81"/>
    </row>
    <row r="6" spans="1:12" s="26" customFormat="1" ht="35.25" customHeight="1">
      <c r="A6" s="70">
        <v>3</v>
      </c>
      <c r="B6" s="94" t="s">
        <v>332</v>
      </c>
      <c r="C6" s="183" t="s">
        <v>399</v>
      </c>
      <c r="D6" s="185" t="s">
        <v>333</v>
      </c>
      <c r="E6" s="184" t="s">
        <v>334</v>
      </c>
      <c r="F6" s="71" t="s">
        <v>400</v>
      </c>
      <c r="G6" s="26">
        <v>23</v>
      </c>
      <c r="I6" s="233"/>
      <c r="J6" s="26" t="s">
        <v>55</v>
      </c>
      <c r="K6" s="81"/>
      <c r="L6" s="81"/>
    </row>
    <row r="7" spans="1:12" s="26" customFormat="1" ht="35.25" customHeight="1">
      <c r="A7" s="26">
        <v>4</v>
      </c>
      <c r="B7" s="94" t="s">
        <v>344</v>
      </c>
      <c r="C7" s="183" t="s">
        <v>404</v>
      </c>
      <c r="D7" s="185" t="s">
        <v>342</v>
      </c>
      <c r="E7" s="2" t="s">
        <v>343</v>
      </c>
      <c r="F7" s="2" t="s">
        <v>405</v>
      </c>
      <c r="G7" s="183" t="s">
        <v>468</v>
      </c>
      <c r="H7" s="26">
        <v>633</v>
      </c>
      <c r="I7" s="233"/>
      <c r="J7" s="26" t="s">
        <v>55</v>
      </c>
      <c r="K7" s="81"/>
      <c r="L7" s="81"/>
    </row>
    <row r="8" spans="1:10" s="131" customFormat="1" ht="42" customHeight="1">
      <c r="A8" s="79">
        <v>5</v>
      </c>
      <c r="B8" s="95" t="s">
        <v>413</v>
      </c>
      <c r="C8" s="183" t="s">
        <v>406</v>
      </c>
      <c r="D8" s="185" t="s">
        <v>395</v>
      </c>
      <c r="E8" s="185" t="s">
        <v>407</v>
      </c>
      <c r="F8" s="185" t="s">
        <v>408</v>
      </c>
      <c r="G8" s="69">
        <v>15</v>
      </c>
      <c r="H8" s="69"/>
      <c r="I8" s="234"/>
      <c r="J8" s="69" t="s">
        <v>55</v>
      </c>
    </row>
    <row r="10" spans="2:8" s="131" customFormat="1" ht="12.75">
      <c r="B10" s="187"/>
      <c r="D10" s="4"/>
      <c r="E10" s="4"/>
      <c r="F10" s="4"/>
      <c r="H10" s="4"/>
    </row>
  </sheetData>
  <sheetProtection/>
  <mergeCells count="1">
    <mergeCell ref="I4:I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7"/>
  <sheetViews>
    <sheetView view="pageBreakPreview" zoomScale="84" zoomScaleSheetLayoutView="84" workbookViewId="0" topLeftCell="A127">
      <selection activeCell="B95" sqref="B95"/>
    </sheetView>
  </sheetViews>
  <sheetFormatPr defaultColWidth="9.140625" defaultRowHeight="12.75"/>
  <cols>
    <col min="1" max="1" width="4.28125" style="68" customWidth="1"/>
    <col min="2" max="2" width="31.57421875" style="68" customWidth="1"/>
    <col min="3" max="3" width="14.28125" style="68" customWidth="1"/>
    <col min="4" max="4" width="13.140625" style="198" customWidth="1"/>
    <col min="5" max="5" width="16.421875" style="200" customWidth="1"/>
    <col min="6" max="6" width="11.00390625" style="176" customWidth="1"/>
    <col min="7" max="7" width="17.8515625" style="208" customWidth="1"/>
    <col min="8" max="8" width="13.57421875" style="176" customWidth="1"/>
    <col min="9" max="9" width="26.421875" style="68" customWidth="1"/>
    <col min="10" max="10" width="32.8515625" style="68" customWidth="1"/>
    <col min="11" max="11" width="22.140625" style="68" customWidth="1"/>
    <col min="12" max="12" width="22.421875" style="68" customWidth="1"/>
    <col min="13" max="13" width="21.8515625" style="68" customWidth="1"/>
    <col min="14" max="15" width="11.00390625" style="176" customWidth="1"/>
    <col min="16" max="16" width="11.57421875" style="176" customWidth="1"/>
    <col min="17" max="18" width="11.00390625" style="176" customWidth="1"/>
    <col min="19" max="19" width="14.28125" style="176" customWidth="1"/>
    <col min="20" max="20" width="13.8515625" style="176" customWidth="1"/>
    <col min="21" max="21" width="12.421875" style="176" customWidth="1"/>
    <col min="22" max="22" width="11.28125" style="176" customWidth="1"/>
    <col min="23" max="23" width="13.140625" style="176" customWidth="1"/>
    <col min="24" max="16384" width="9.140625" style="176" customWidth="1"/>
  </cols>
  <sheetData>
    <row r="1" ht="12.75">
      <c r="E1" s="68"/>
    </row>
    <row r="2" spans="1:6" ht="12.75">
      <c r="A2" s="199" t="s">
        <v>152</v>
      </c>
      <c r="F2" s="201"/>
    </row>
    <row r="3" spans="1:23" ht="12.75">
      <c r="A3" s="239" t="s">
        <v>27</v>
      </c>
      <c r="B3" s="239" t="s">
        <v>28</v>
      </c>
      <c r="C3" s="239" t="s">
        <v>29</v>
      </c>
      <c r="D3" s="239" t="s">
        <v>30</v>
      </c>
      <c r="E3" s="239" t="s">
        <v>31</v>
      </c>
      <c r="F3" s="239" t="s">
        <v>32</v>
      </c>
      <c r="G3" s="239" t="s">
        <v>48</v>
      </c>
      <c r="H3" s="239" t="s">
        <v>49</v>
      </c>
      <c r="I3" s="239" t="s">
        <v>417</v>
      </c>
      <c r="J3" s="239" t="s">
        <v>10</v>
      </c>
      <c r="K3" s="243" t="s">
        <v>33</v>
      </c>
      <c r="L3" s="243"/>
      <c r="M3" s="243"/>
      <c r="N3" s="239" t="s">
        <v>50</v>
      </c>
      <c r="O3" s="239"/>
      <c r="P3" s="239"/>
      <c r="Q3" s="239"/>
      <c r="R3" s="239"/>
      <c r="S3" s="239"/>
      <c r="T3" s="237" t="s">
        <v>34</v>
      </c>
      <c r="U3" s="237" t="s">
        <v>35</v>
      </c>
      <c r="V3" s="237" t="s">
        <v>36</v>
      </c>
      <c r="W3" s="237" t="s">
        <v>38</v>
      </c>
    </row>
    <row r="4" spans="1:23" ht="76.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128" t="s">
        <v>39</v>
      </c>
      <c r="L4" s="128" t="s">
        <v>40</v>
      </c>
      <c r="M4" s="128" t="s">
        <v>41</v>
      </c>
      <c r="N4" s="3" t="s">
        <v>42</v>
      </c>
      <c r="O4" s="3" t="s">
        <v>43</v>
      </c>
      <c r="P4" s="3" t="s">
        <v>44</v>
      </c>
      <c r="Q4" s="3" t="s">
        <v>45</v>
      </c>
      <c r="R4" s="3" t="s">
        <v>46</v>
      </c>
      <c r="S4" s="3" t="s">
        <v>47</v>
      </c>
      <c r="T4" s="237"/>
      <c r="U4" s="237"/>
      <c r="V4" s="237"/>
      <c r="W4" s="237"/>
    </row>
    <row r="5" spans="1:23" ht="13.5" customHeight="1">
      <c r="A5" s="238" t="s">
        <v>416</v>
      </c>
      <c r="B5" s="238"/>
      <c r="C5" s="238"/>
      <c r="D5" s="238"/>
      <c r="E5" s="238"/>
      <c r="F5" s="37"/>
      <c r="G5" s="209"/>
      <c r="H5" s="140"/>
      <c r="I5" s="67"/>
      <c r="J5" s="67"/>
      <c r="K5" s="67"/>
      <c r="L5" s="67"/>
      <c r="M5" s="67"/>
      <c r="N5" s="140"/>
      <c r="O5" s="140"/>
      <c r="P5" s="140"/>
      <c r="Q5" s="140"/>
      <c r="R5" s="140"/>
      <c r="S5" s="140"/>
      <c r="T5" s="140"/>
      <c r="U5" s="140"/>
      <c r="V5" s="140"/>
      <c r="W5" s="140"/>
    </row>
    <row r="6" spans="1:23" s="4" customFormat="1" ht="25.5">
      <c r="A6" s="2">
        <v>1</v>
      </c>
      <c r="B6" s="95" t="s">
        <v>56</v>
      </c>
      <c r="C6" s="57" t="s">
        <v>57</v>
      </c>
      <c r="D6" s="57" t="s">
        <v>58</v>
      </c>
      <c r="E6" s="57" t="s">
        <v>55</v>
      </c>
      <c r="F6" s="57">
        <v>1927</v>
      </c>
      <c r="G6" s="210">
        <v>2612000</v>
      </c>
      <c r="H6" s="2" t="s">
        <v>59</v>
      </c>
      <c r="I6" s="64" t="s">
        <v>60</v>
      </c>
      <c r="J6" s="57" t="s">
        <v>61</v>
      </c>
      <c r="K6" s="26" t="s">
        <v>153</v>
      </c>
      <c r="L6" s="26" t="s">
        <v>154</v>
      </c>
      <c r="M6" s="26" t="s">
        <v>155</v>
      </c>
      <c r="N6" s="26" t="s">
        <v>156</v>
      </c>
      <c r="O6" s="26" t="s">
        <v>156</v>
      </c>
      <c r="P6" s="26" t="s">
        <v>156</v>
      </c>
      <c r="Q6" s="26" t="s">
        <v>156</v>
      </c>
      <c r="R6" s="26" t="s">
        <v>157</v>
      </c>
      <c r="S6" s="26" t="s">
        <v>156</v>
      </c>
      <c r="T6" s="57">
        <v>900</v>
      </c>
      <c r="U6" s="26">
        <v>4</v>
      </c>
      <c r="V6" s="26" t="s">
        <v>158</v>
      </c>
      <c r="W6" s="26" t="s">
        <v>159</v>
      </c>
    </row>
    <row r="7" spans="1:23" s="4" customFormat="1" ht="25.5">
      <c r="A7" s="2">
        <v>2</v>
      </c>
      <c r="B7" s="94" t="s">
        <v>62</v>
      </c>
      <c r="C7" s="2" t="s">
        <v>63</v>
      </c>
      <c r="D7" s="2" t="s">
        <v>58</v>
      </c>
      <c r="E7" s="2" t="s">
        <v>64</v>
      </c>
      <c r="F7" s="2">
        <v>2011</v>
      </c>
      <c r="G7" s="211">
        <v>997808.58</v>
      </c>
      <c r="H7" s="2" t="s">
        <v>65</v>
      </c>
      <c r="I7" s="65" t="s">
        <v>66</v>
      </c>
      <c r="J7" s="2" t="s">
        <v>67</v>
      </c>
      <c r="K7" s="26" t="s">
        <v>160</v>
      </c>
      <c r="L7" s="26" t="s">
        <v>161</v>
      </c>
      <c r="M7" s="26" t="s">
        <v>155</v>
      </c>
      <c r="N7" s="26" t="s">
        <v>156</v>
      </c>
      <c r="O7" s="26" t="s">
        <v>156</v>
      </c>
      <c r="P7" s="26" t="s">
        <v>156</v>
      </c>
      <c r="Q7" s="26" t="s">
        <v>156</v>
      </c>
      <c r="R7" s="26" t="s">
        <v>157</v>
      </c>
      <c r="S7" s="26" t="s">
        <v>156</v>
      </c>
      <c r="T7" s="57">
        <v>139</v>
      </c>
      <c r="U7" s="26">
        <v>2</v>
      </c>
      <c r="V7" s="26" t="s">
        <v>162</v>
      </c>
      <c r="W7" s="26" t="s">
        <v>159</v>
      </c>
    </row>
    <row r="8" spans="1:23" s="4" customFormat="1" ht="25.5">
      <c r="A8" s="2">
        <v>3</v>
      </c>
      <c r="B8" s="94" t="s">
        <v>68</v>
      </c>
      <c r="C8" s="2" t="s">
        <v>63</v>
      </c>
      <c r="D8" s="2" t="s">
        <v>58</v>
      </c>
      <c r="E8" s="2" t="s">
        <v>55</v>
      </c>
      <c r="F8" s="2">
        <v>1938</v>
      </c>
      <c r="G8" s="211">
        <v>188000</v>
      </c>
      <c r="H8" s="2" t="s">
        <v>59</v>
      </c>
      <c r="I8" s="65" t="s">
        <v>69</v>
      </c>
      <c r="J8" s="2" t="s">
        <v>70</v>
      </c>
      <c r="K8" s="26" t="s">
        <v>153</v>
      </c>
      <c r="L8" s="26" t="s">
        <v>163</v>
      </c>
      <c r="M8" s="26" t="s">
        <v>155</v>
      </c>
      <c r="N8" s="26" t="s">
        <v>156</v>
      </c>
      <c r="O8" s="26" t="s">
        <v>156</v>
      </c>
      <c r="P8" s="26" t="s">
        <v>156</v>
      </c>
      <c r="Q8" s="26" t="s">
        <v>156</v>
      </c>
      <c r="R8" s="26" t="s">
        <v>164</v>
      </c>
      <c r="S8" s="26" t="s">
        <v>156</v>
      </c>
      <c r="T8" s="57">
        <v>65</v>
      </c>
      <c r="U8" s="26" t="s">
        <v>165</v>
      </c>
      <c r="V8" s="26" t="s">
        <v>159</v>
      </c>
      <c r="W8" s="26" t="s">
        <v>159</v>
      </c>
    </row>
    <row r="9" spans="1:23" s="4" customFormat="1" ht="25.5">
      <c r="A9" s="2">
        <v>4</v>
      </c>
      <c r="B9" s="94" t="s">
        <v>71</v>
      </c>
      <c r="C9" s="2" t="s">
        <v>63</v>
      </c>
      <c r="D9" s="2" t="s">
        <v>58</v>
      </c>
      <c r="E9" s="2" t="s">
        <v>55</v>
      </c>
      <c r="F9" s="2">
        <v>2007</v>
      </c>
      <c r="G9" s="211">
        <v>177000</v>
      </c>
      <c r="H9" s="2" t="s">
        <v>59</v>
      </c>
      <c r="I9" s="65" t="s">
        <v>72</v>
      </c>
      <c r="J9" s="2" t="s">
        <v>73</v>
      </c>
      <c r="K9" s="26" t="s">
        <v>166</v>
      </c>
      <c r="L9" s="26" t="s">
        <v>167</v>
      </c>
      <c r="M9" s="26" t="s">
        <v>168</v>
      </c>
      <c r="N9" s="26" t="s">
        <v>169</v>
      </c>
      <c r="O9" s="26" t="s">
        <v>156</v>
      </c>
      <c r="P9" s="26" t="s">
        <v>156</v>
      </c>
      <c r="Q9" s="26" t="s">
        <v>156</v>
      </c>
      <c r="R9" s="26" t="s">
        <v>164</v>
      </c>
      <c r="S9" s="26" t="s">
        <v>156</v>
      </c>
      <c r="T9" s="57">
        <v>54</v>
      </c>
      <c r="U9" s="26">
        <v>1</v>
      </c>
      <c r="V9" s="26" t="s">
        <v>159</v>
      </c>
      <c r="W9" s="26" t="s">
        <v>159</v>
      </c>
    </row>
    <row r="10" spans="1:23" s="4" customFormat="1" ht="38.25">
      <c r="A10" s="2">
        <v>5</v>
      </c>
      <c r="B10" s="94" t="s">
        <v>74</v>
      </c>
      <c r="C10" s="2" t="s">
        <v>63</v>
      </c>
      <c r="D10" s="2" t="s">
        <v>58</v>
      </c>
      <c r="E10" s="2" t="s">
        <v>55</v>
      </c>
      <c r="F10" s="2" t="s">
        <v>75</v>
      </c>
      <c r="G10" s="211">
        <v>177000</v>
      </c>
      <c r="H10" s="2" t="s">
        <v>59</v>
      </c>
      <c r="I10" s="65" t="s">
        <v>76</v>
      </c>
      <c r="J10" s="2" t="s">
        <v>77</v>
      </c>
      <c r="K10" s="59" t="s">
        <v>166</v>
      </c>
      <c r="L10" s="26" t="s">
        <v>170</v>
      </c>
      <c r="M10" s="26" t="s">
        <v>168</v>
      </c>
      <c r="N10" s="26" t="s">
        <v>156</v>
      </c>
      <c r="O10" s="26" t="s">
        <v>156</v>
      </c>
      <c r="P10" s="26" t="s">
        <v>156</v>
      </c>
      <c r="Q10" s="26" t="s">
        <v>156</v>
      </c>
      <c r="R10" s="26" t="s">
        <v>164</v>
      </c>
      <c r="S10" s="26" t="s">
        <v>156</v>
      </c>
      <c r="T10" s="57">
        <v>54</v>
      </c>
      <c r="U10" s="26">
        <v>1</v>
      </c>
      <c r="V10" s="26" t="s">
        <v>162</v>
      </c>
      <c r="W10" s="26" t="s">
        <v>159</v>
      </c>
    </row>
    <row r="11" spans="1:23" s="4" customFormat="1" ht="38.25">
      <c r="A11" s="2">
        <v>6</v>
      </c>
      <c r="B11" s="94" t="s">
        <v>78</v>
      </c>
      <c r="C11" s="2" t="s">
        <v>63</v>
      </c>
      <c r="D11" s="2" t="s">
        <v>58</v>
      </c>
      <c r="E11" s="2" t="s">
        <v>55</v>
      </c>
      <c r="F11" s="2" t="s">
        <v>79</v>
      </c>
      <c r="G11" s="211">
        <v>686000</v>
      </c>
      <c r="H11" s="2" t="s">
        <v>59</v>
      </c>
      <c r="I11" s="65" t="s">
        <v>80</v>
      </c>
      <c r="J11" s="2" t="s">
        <v>81</v>
      </c>
      <c r="K11" s="59" t="s">
        <v>171</v>
      </c>
      <c r="L11" s="26" t="s">
        <v>161</v>
      </c>
      <c r="M11" s="26" t="s">
        <v>155</v>
      </c>
      <c r="N11" s="26" t="s">
        <v>156</v>
      </c>
      <c r="O11" s="26" t="s">
        <v>156</v>
      </c>
      <c r="P11" s="26" t="s">
        <v>156</v>
      </c>
      <c r="Q11" s="26" t="s">
        <v>156</v>
      </c>
      <c r="R11" s="26" t="s">
        <v>164</v>
      </c>
      <c r="S11" s="26" t="s">
        <v>156</v>
      </c>
      <c r="T11" s="57">
        <v>209</v>
      </c>
      <c r="U11" s="26">
        <v>1</v>
      </c>
      <c r="V11" s="26" t="s">
        <v>162</v>
      </c>
      <c r="W11" s="26" t="s">
        <v>159</v>
      </c>
    </row>
    <row r="12" spans="1:23" s="4" customFormat="1" ht="12.75">
      <c r="A12" s="2">
        <v>7</v>
      </c>
      <c r="B12" s="94" t="s">
        <v>82</v>
      </c>
      <c r="C12" s="2"/>
      <c r="D12" s="2" t="s">
        <v>58</v>
      </c>
      <c r="E12" s="2"/>
      <c r="F12" s="2">
        <v>2009</v>
      </c>
      <c r="G12" s="211">
        <v>32230.65</v>
      </c>
      <c r="H12" s="2" t="s">
        <v>65</v>
      </c>
      <c r="I12" s="65"/>
      <c r="J12" s="2" t="s">
        <v>73</v>
      </c>
      <c r="K12" s="59" t="s">
        <v>172</v>
      </c>
      <c r="L12" s="26" t="s">
        <v>172</v>
      </c>
      <c r="M12" s="26" t="s">
        <v>173</v>
      </c>
      <c r="N12" s="26"/>
      <c r="O12" s="26" t="s">
        <v>156</v>
      </c>
      <c r="P12" s="26" t="s">
        <v>156</v>
      </c>
      <c r="Q12" s="26" t="s">
        <v>156</v>
      </c>
      <c r="R12" s="26" t="s">
        <v>164</v>
      </c>
      <c r="S12" s="26" t="s">
        <v>156</v>
      </c>
      <c r="T12" s="57">
        <v>14</v>
      </c>
      <c r="U12" s="26">
        <v>1</v>
      </c>
      <c r="V12" s="26" t="s">
        <v>162</v>
      </c>
      <c r="W12" s="26" t="s">
        <v>159</v>
      </c>
    </row>
    <row r="13" spans="1:23" s="4" customFormat="1" ht="12.75">
      <c r="A13" s="2">
        <v>8</v>
      </c>
      <c r="B13" s="94" t="s">
        <v>83</v>
      </c>
      <c r="C13" s="2"/>
      <c r="D13" s="2"/>
      <c r="E13" s="2"/>
      <c r="F13" s="2" t="s">
        <v>84</v>
      </c>
      <c r="G13" s="211">
        <v>64000</v>
      </c>
      <c r="H13" s="2" t="s">
        <v>65</v>
      </c>
      <c r="I13" s="65"/>
      <c r="J13" s="2" t="s">
        <v>85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s="4" customFormat="1" ht="12.75">
      <c r="A14" s="2">
        <v>9</v>
      </c>
      <c r="B14" s="94" t="s">
        <v>86</v>
      </c>
      <c r="C14" s="2"/>
      <c r="D14" s="2"/>
      <c r="E14" s="2"/>
      <c r="F14" s="2">
        <v>2006</v>
      </c>
      <c r="G14" s="211">
        <v>23494.24</v>
      </c>
      <c r="H14" s="2" t="s">
        <v>65</v>
      </c>
      <c r="I14" s="65"/>
      <c r="J14" s="2" t="s">
        <v>87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s="4" customFormat="1" ht="38.25">
      <c r="A15" s="2">
        <v>10</v>
      </c>
      <c r="B15" s="94" t="s">
        <v>88</v>
      </c>
      <c r="C15" s="2"/>
      <c r="D15" s="2"/>
      <c r="E15" s="2"/>
      <c r="F15" s="2">
        <v>2007</v>
      </c>
      <c r="G15" s="211">
        <v>114953.9</v>
      </c>
      <c r="H15" s="2" t="s">
        <v>65</v>
      </c>
      <c r="I15" s="65" t="s">
        <v>80</v>
      </c>
      <c r="J15" s="2" t="s">
        <v>89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4" customFormat="1" ht="12.75">
      <c r="A16" s="2">
        <v>11</v>
      </c>
      <c r="B16" s="94" t="s">
        <v>90</v>
      </c>
      <c r="C16" s="2"/>
      <c r="D16" s="2"/>
      <c r="E16" s="2"/>
      <c r="F16" s="2">
        <v>2011</v>
      </c>
      <c r="G16" s="211">
        <v>166924.05</v>
      </c>
      <c r="H16" s="2" t="s">
        <v>65</v>
      </c>
      <c r="I16" s="65"/>
      <c r="J16" s="2" t="s">
        <v>91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s="4" customFormat="1" ht="12.75">
      <c r="A17" s="2">
        <v>12</v>
      </c>
      <c r="B17" s="94" t="s">
        <v>429</v>
      </c>
      <c r="C17" s="2"/>
      <c r="D17" s="2"/>
      <c r="E17" s="2"/>
      <c r="F17" s="2">
        <v>2010</v>
      </c>
      <c r="G17" s="211">
        <v>196959.29</v>
      </c>
      <c r="H17" s="2" t="s">
        <v>65</v>
      </c>
      <c r="I17" s="65"/>
      <c r="J17" s="2" t="s">
        <v>92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s="4" customFormat="1" ht="25.5">
      <c r="A18" s="2">
        <v>13</v>
      </c>
      <c r="B18" s="94" t="s">
        <v>93</v>
      </c>
      <c r="C18" s="2"/>
      <c r="D18" s="2"/>
      <c r="E18" s="2"/>
      <c r="F18" s="2">
        <v>2012</v>
      </c>
      <c r="G18" s="211">
        <v>366952.49</v>
      </c>
      <c r="H18" s="2" t="s">
        <v>65</v>
      </c>
      <c r="I18" s="65"/>
      <c r="J18" s="2" t="s">
        <v>94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s="4" customFormat="1" ht="25.5">
      <c r="A19" s="2">
        <v>14</v>
      </c>
      <c r="B19" s="94" t="s">
        <v>95</v>
      </c>
      <c r="C19" s="2"/>
      <c r="D19" s="2"/>
      <c r="E19" s="2"/>
      <c r="F19" s="2">
        <v>2013</v>
      </c>
      <c r="G19" s="211">
        <v>14365.52</v>
      </c>
      <c r="H19" s="2" t="s">
        <v>65</v>
      </c>
      <c r="I19" s="65"/>
      <c r="J19" s="2" t="s">
        <v>96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4" customFormat="1" ht="12.75">
      <c r="A20" s="2">
        <v>15</v>
      </c>
      <c r="B20" s="94" t="s">
        <v>97</v>
      </c>
      <c r="C20" s="2"/>
      <c r="D20" s="2"/>
      <c r="E20" s="2"/>
      <c r="F20" s="2">
        <v>2011</v>
      </c>
      <c r="G20" s="211">
        <v>4277.42</v>
      </c>
      <c r="H20" s="2" t="s">
        <v>65</v>
      </c>
      <c r="I20" s="65"/>
      <c r="J20" s="2" t="s">
        <v>98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s="4" customFormat="1" ht="12.75">
      <c r="A21" s="2">
        <v>16</v>
      </c>
      <c r="B21" s="94" t="s">
        <v>99</v>
      </c>
      <c r="C21" s="2"/>
      <c r="D21" s="2"/>
      <c r="E21" s="2"/>
      <c r="F21" s="2">
        <v>2012</v>
      </c>
      <c r="G21" s="211">
        <v>5399.82</v>
      </c>
      <c r="H21" s="2" t="s">
        <v>65</v>
      </c>
      <c r="I21" s="65"/>
      <c r="J21" s="2" t="s">
        <v>100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s="4" customFormat="1" ht="12.75">
      <c r="A22" s="2">
        <v>17</v>
      </c>
      <c r="B22" s="94" t="s">
        <v>101</v>
      </c>
      <c r="C22" s="2"/>
      <c r="D22" s="2"/>
      <c r="E22" s="2"/>
      <c r="F22" s="2">
        <v>2011</v>
      </c>
      <c r="G22" s="211">
        <v>3583.23</v>
      </c>
      <c r="H22" s="2" t="s">
        <v>65</v>
      </c>
      <c r="I22" s="65"/>
      <c r="J22" s="2" t="s">
        <v>73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s="4" customFormat="1" ht="12.75">
      <c r="A23" s="2">
        <v>18</v>
      </c>
      <c r="B23" s="94" t="s">
        <v>102</v>
      </c>
      <c r="C23" s="2"/>
      <c r="D23" s="2"/>
      <c r="E23" s="2"/>
      <c r="F23" s="2">
        <v>2005</v>
      </c>
      <c r="G23" s="211">
        <v>142179.18</v>
      </c>
      <c r="H23" s="2" t="s">
        <v>65</v>
      </c>
      <c r="I23" s="65"/>
      <c r="J23" s="2" t="s">
        <v>96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s="4" customFormat="1" ht="25.5">
      <c r="A24" s="2">
        <v>19</v>
      </c>
      <c r="B24" s="94" t="s">
        <v>103</v>
      </c>
      <c r="C24" s="2"/>
      <c r="D24" s="2"/>
      <c r="E24" s="2"/>
      <c r="F24" s="2">
        <v>2016</v>
      </c>
      <c r="G24" s="211">
        <v>127305</v>
      </c>
      <c r="H24" s="2" t="s">
        <v>65</v>
      </c>
      <c r="I24" s="65"/>
      <c r="J24" s="2" t="s">
        <v>104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s="4" customFormat="1" ht="12.75">
      <c r="A25" s="2">
        <v>20</v>
      </c>
      <c r="B25" s="94" t="s">
        <v>430</v>
      </c>
      <c r="C25" s="2"/>
      <c r="D25" s="2"/>
      <c r="E25" s="2"/>
      <c r="F25" s="2">
        <v>2006</v>
      </c>
      <c r="G25" s="211">
        <v>23125.44</v>
      </c>
      <c r="H25" s="2" t="s">
        <v>65</v>
      </c>
      <c r="I25" s="65"/>
      <c r="J25" s="2" t="s">
        <v>92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s="4" customFormat="1" ht="25.5">
      <c r="A26" s="2">
        <v>21</v>
      </c>
      <c r="B26" s="94" t="s">
        <v>105</v>
      </c>
      <c r="C26" s="2"/>
      <c r="D26" s="2"/>
      <c r="E26" s="2"/>
      <c r="F26" s="2">
        <v>2006</v>
      </c>
      <c r="G26" s="211">
        <v>239509.62</v>
      </c>
      <c r="H26" s="2" t="s">
        <v>65</v>
      </c>
      <c r="I26" s="65"/>
      <c r="J26" s="2" t="s">
        <v>92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s="4" customFormat="1" ht="12.75">
      <c r="A27" s="2">
        <v>22</v>
      </c>
      <c r="B27" s="94" t="s">
        <v>106</v>
      </c>
      <c r="C27" s="2"/>
      <c r="D27" s="2"/>
      <c r="E27" s="2"/>
      <c r="F27" s="2">
        <v>2006</v>
      </c>
      <c r="G27" s="211">
        <v>89757.99</v>
      </c>
      <c r="H27" s="2" t="s">
        <v>65</v>
      </c>
      <c r="I27" s="65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4" customFormat="1" ht="12.75">
      <c r="A28" s="2">
        <v>23</v>
      </c>
      <c r="B28" s="94" t="s">
        <v>107</v>
      </c>
      <c r="C28" s="2"/>
      <c r="D28" s="2"/>
      <c r="E28" s="2"/>
      <c r="F28" s="2">
        <v>2007</v>
      </c>
      <c r="G28" s="211">
        <v>6456</v>
      </c>
      <c r="H28" s="2" t="s">
        <v>65</v>
      </c>
      <c r="I28" s="65"/>
      <c r="J28" s="2" t="s">
        <v>108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4" customFormat="1" ht="25.5">
      <c r="A29" s="2">
        <v>24</v>
      </c>
      <c r="B29" s="94" t="s">
        <v>109</v>
      </c>
      <c r="C29" s="2"/>
      <c r="D29" s="2"/>
      <c r="E29" s="2"/>
      <c r="F29" s="2">
        <v>2016</v>
      </c>
      <c r="G29" s="211">
        <v>4600</v>
      </c>
      <c r="H29" s="2" t="s">
        <v>65</v>
      </c>
      <c r="I29" s="65"/>
      <c r="J29" s="2" t="s">
        <v>92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4" customFormat="1" ht="25.5">
      <c r="A30" s="2">
        <v>25</v>
      </c>
      <c r="B30" s="97" t="s">
        <v>110</v>
      </c>
      <c r="C30" s="2"/>
      <c r="D30" s="2"/>
      <c r="E30" s="2"/>
      <c r="F30" s="58">
        <v>2014</v>
      </c>
      <c r="G30" s="212">
        <v>33164.53</v>
      </c>
      <c r="H30" s="2" t="s">
        <v>65</v>
      </c>
      <c r="I30" s="65"/>
      <c r="J30" s="58" t="s">
        <v>111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s="4" customFormat="1" ht="25.5">
      <c r="A31" s="2">
        <v>26</v>
      </c>
      <c r="B31" s="97" t="s">
        <v>112</v>
      </c>
      <c r="C31" s="2"/>
      <c r="D31" s="2"/>
      <c r="E31" s="2"/>
      <c r="F31" s="58">
        <v>2016</v>
      </c>
      <c r="G31" s="212">
        <v>23740.51</v>
      </c>
      <c r="H31" s="2" t="s">
        <v>65</v>
      </c>
      <c r="I31" s="65"/>
      <c r="J31" s="58" t="s">
        <v>92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s="4" customFormat="1" ht="38.25">
      <c r="A32" s="2">
        <v>27</v>
      </c>
      <c r="B32" s="97" t="s">
        <v>113</v>
      </c>
      <c r="C32" s="2"/>
      <c r="D32" s="2"/>
      <c r="E32" s="2"/>
      <c r="F32" s="58">
        <v>2010</v>
      </c>
      <c r="G32" s="212">
        <v>49569.13</v>
      </c>
      <c r="H32" s="2" t="s">
        <v>65</v>
      </c>
      <c r="I32" s="65"/>
      <c r="J32" s="58" t="s">
        <v>92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s="4" customFormat="1" ht="25.5">
      <c r="A33" s="2">
        <v>28</v>
      </c>
      <c r="B33" s="97" t="s">
        <v>114</v>
      </c>
      <c r="C33" s="2"/>
      <c r="D33" s="2"/>
      <c r="E33" s="2"/>
      <c r="F33" s="58">
        <v>2010</v>
      </c>
      <c r="G33" s="212">
        <v>73566.87</v>
      </c>
      <c r="H33" s="2" t="s">
        <v>65</v>
      </c>
      <c r="I33" s="65"/>
      <c r="J33" s="58" t="s">
        <v>115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s="4" customFormat="1" ht="25.5">
      <c r="A34" s="2">
        <v>29</v>
      </c>
      <c r="B34" s="97" t="s">
        <v>431</v>
      </c>
      <c r="C34" s="2"/>
      <c r="D34" s="2"/>
      <c r="E34" s="2"/>
      <c r="F34" s="58">
        <v>2017</v>
      </c>
      <c r="G34" s="213">
        <v>79435.51</v>
      </c>
      <c r="H34" s="2" t="s">
        <v>65</v>
      </c>
      <c r="I34" s="65"/>
      <c r="J34" s="58" t="s">
        <v>111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s="4" customFormat="1" ht="12.75">
      <c r="A35" s="2">
        <v>30</v>
      </c>
      <c r="B35" s="97" t="s">
        <v>116</v>
      </c>
      <c r="C35" s="2"/>
      <c r="D35" s="2"/>
      <c r="E35" s="2"/>
      <c r="F35" s="58">
        <v>2015</v>
      </c>
      <c r="G35" s="212">
        <v>3600</v>
      </c>
      <c r="H35" s="2" t="s">
        <v>65</v>
      </c>
      <c r="I35" s="65"/>
      <c r="J35" s="58" t="s">
        <v>87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s="4" customFormat="1" ht="12.75">
      <c r="A36" s="2">
        <v>31</v>
      </c>
      <c r="B36" s="97" t="s">
        <v>117</v>
      </c>
      <c r="C36" s="2"/>
      <c r="D36" s="2"/>
      <c r="E36" s="2"/>
      <c r="F36" s="58">
        <v>2015</v>
      </c>
      <c r="G36" s="212">
        <v>3600</v>
      </c>
      <c r="H36" s="2" t="s">
        <v>65</v>
      </c>
      <c r="I36" s="65"/>
      <c r="J36" s="58" t="s">
        <v>118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s="4" customFormat="1" ht="12.75">
      <c r="A37" s="2">
        <v>32</v>
      </c>
      <c r="B37" s="94" t="s">
        <v>119</v>
      </c>
      <c r="C37" s="2"/>
      <c r="D37" s="2"/>
      <c r="E37" s="2"/>
      <c r="F37" s="2">
        <v>2014</v>
      </c>
      <c r="G37" s="211">
        <v>4600</v>
      </c>
      <c r="H37" s="2" t="s">
        <v>65</v>
      </c>
      <c r="I37" s="65"/>
      <c r="J37" s="2" t="s">
        <v>91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s="4" customFormat="1" ht="25.5">
      <c r="A38" s="2">
        <v>33</v>
      </c>
      <c r="B38" s="94" t="s">
        <v>120</v>
      </c>
      <c r="C38" s="2"/>
      <c r="D38" s="2"/>
      <c r="E38" s="2"/>
      <c r="F38" s="2">
        <v>2014</v>
      </c>
      <c r="G38" s="211">
        <v>15925.5</v>
      </c>
      <c r="H38" s="2" t="s">
        <v>65</v>
      </c>
      <c r="I38" s="65"/>
      <c r="J38" s="2" t="s">
        <v>121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s="4" customFormat="1" ht="12.75">
      <c r="A39" s="2">
        <v>34</v>
      </c>
      <c r="B39" s="94" t="s">
        <v>724</v>
      </c>
      <c r="C39" s="2"/>
      <c r="D39" s="2"/>
      <c r="E39" s="2"/>
      <c r="F39" s="2">
        <v>2010</v>
      </c>
      <c r="G39" s="211">
        <v>44195.1</v>
      </c>
      <c r="H39" s="2" t="s">
        <v>65</v>
      </c>
      <c r="I39" s="65"/>
      <c r="J39" s="2" t="s">
        <v>92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s="4" customFormat="1" ht="12.75">
      <c r="A40" s="2">
        <v>35</v>
      </c>
      <c r="B40" s="94" t="s">
        <v>122</v>
      </c>
      <c r="C40" s="2"/>
      <c r="D40" s="2"/>
      <c r="E40" s="2"/>
      <c r="F40" s="2">
        <v>2010</v>
      </c>
      <c r="G40" s="211">
        <v>108683.13</v>
      </c>
      <c r="H40" s="2" t="s">
        <v>65</v>
      </c>
      <c r="I40" s="65"/>
      <c r="J40" s="2" t="s">
        <v>92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s="4" customFormat="1" ht="25.5">
      <c r="A41" s="2">
        <v>36</v>
      </c>
      <c r="B41" s="94" t="s">
        <v>123</v>
      </c>
      <c r="C41" s="2"/>
      <c r="D41" s="2"/>
      <c r="E41" s="2"/>
      <c r="F41" s="2">
        <v>2013</v>
      </c>
      <c r="G41" s="211">
        <v>140663.75</v>
      </c>
      <c r="H41" s="2" t="s">
        <v>65</v>
      </c>
      <c r="I41" s="65"/>
      <c r="J41" s="2" t="s">
        <v>92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s="4" customFormat="1" ht="12.75">
      <c r="A42" s="2">
        <v>37</v>
      </c>
      <c r="B42" s="94" t="s">
        <v>725</v>
      </c>
      <c r="C42" s="2"/>
      <c r="D42" s="2"/>
      <c r="E42" s="2"/>
      <c r="F42" s="2">
        <v>2010</v>
      </c>
      <c r="G42" s="211">
        <v>96026.8</v>
      </c>
      <c r="H42" s="2" t="s">
        <v>65</v>
      </c>
      <c r="I42" s="65"/>
      <c r="J42" s="2" t="s">
        <v>92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s="4" customFormat="1" ht="12.75">
      <c r="A43" s="2">
        <v>38</v>
      </c>
      <c r="B43" s="94" t="s">
        <v>124</v>
      </c>
      <c r="C43" s="2"/>
      <c r="D43" s="2"/>
      <c r="E43" s="2"/>
      <c r="F43" s="2">
        <v>2011</v>
      </c>
      <c r="G43" s="211">
        <v>68292.39</v>
      </c>
      <c r="H43" s="2" t="s">
        <v>65</v>
      </c>
      <c r="I43" s="65"/>
      <c r="J43" s="2" t="s">
        <v>125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s="4" customFormat="1" ht="25.5">
      <c r="A44" s="2">
        <v>39</v>
      </c>
      <c r="B44" s="97" t="s">
        <v>126</v>
      </c>
      <c r="C44" s="58"/>
      <c r="D44" s="58"/>
      <c r="E44" s="58"/>
      <c r="F44" s="58">
        <v>2014</v>
      </c>
      <c r="G44" s="212">
        <v>788976.56</v>
      </c>
      <c r="H44" s="58" t="s">
        <v>65</v>
      </c>
      <c r="I44" s="66"/>
      <c r="J44" s="58" t="s">
        <v>127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s="4" customFormat="1" ht="25.5" customHeight="1">
      <c r="A45" s="2">
        <v>40</v>
      </c>
      <c r="B45" s="97" t="s">
        <v>128</v>
      </c>
      <c r="C45" s="58"/>
      <c r="D45" s="58"/>
      <c r="E45" s="58"/>
      <c r="F45" s="58">
        <v>2016</v>
      </c>
      <c r="G45" s="212">
        <v>71208.18</v>
      </c>
      <c r="H45" s="58" t="s">
        <v>65</v>
      </c>
      <c r="I45" s="66"/>
      <c r="J45" s="58" t="s">
        <v>92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s="4" customFormat="1" ht="12.75">
      <c r="A46" s="2">
        <v>41</v>
      </c>
      <c r="B46" s="97" t="s">
        <v>432</v>
      </c>
      <c r="C46" s="58"/>
      <c r="D46" s="58"/>
      <c r="E46" s="58"/>
      <c r="F46" s="58">
        <v>2017</v>
      </c>
      <c r="G46" s="213">
        <v>89749.18</v>
      </c>
      <c r="H46" s="58" t="s">
        <v>65</v>
      </c>
      <c r="I46" s="66"/>
      <c r="J46" s="58" t="s">
        <v>92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s="4" customFormat="1" ht="12.75">
      <c r="A47" s="2">
        <v>42</v>
      </c>
      <c r="B47" s="97" t="s">
        <v>129</v>
      </c>
      <c r="C47" s="58"/>
      <c r="D47" s="58"/>
      <c r="E47" s="58"/>
      <c r="F47" s="58" t="s">
        <v>130</v>
      </c>
      <c r="G47" s="212">
        <v>55499.99</v>
      </c>
      <c r="H47" s="58" t="s">
        <v>65</v>
      </c>
      <c r="I47" s="66"/>
      <c r="J47" s="58" t="s">
        <v>94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s="4" customFormat="1" ht="12.75">
      <c r="A48" s="2">
        <v>43</v>
      </c>
      <c r="B48" s="94" t="s">
        <v>129</v>
      </c>
      <c r="C48" s="2"/>
      <c r="D48" s="2"/>
      <c r="E48" s="2"/>
      <c r="F48" s="2" t="s">
        <v>131</v>
      </c>
      <c r="G48" s="211">
        <v>49000</v>
      </c>
      <c r="H48" s="58" t="s">
        <v>65</v>
      </c>
      <c r="I48" s="65"/>
      <c r="J48" s="2" t="s">
        <v>94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s="4" customFormat="1" ht="25.5">
      <c r="A49" s="2">
        <v>44</v>
      </c>
      <c r="B49" s="94" t="s">
        <v>132</v>
      </c>
      <c r="C49" s="2"/>
      <c r="D49" s="2"/>
      <c r="E49" s="2"/>
      <c r="F49" s="2">
        <v>2016</v>
      </c>
      <c r="G49" s="211">
        <v>44999.99</v>
      </c>
      <c r="H49" s="58" t="s">
        <v>65</v>
      </c>
      <c r="I49" s="65"/>
      <c r="J49" s="2" t="s">
        <v>133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s="4" customFormat="1" ht="25.5">
      <c r="A50" s="2">
        <v>45</v>
      </c>
      <c r="B50" s="94" t="s">
        <v>720</v>
      </c>
      <c r="C50" s="2"/>
      <c r="D50" s="2"/>
      <c r="E50" s="2"/>
      <c r="F50" s="2">
        <v>2017</v>
      </c>
      <c r="G50" s="231">
        <v>867000</v>
      </c>
      <c r="H50" s="58" t="s">
        <v>65</v>
      </c>
      <c r="I50" s="65"/>
      <c r="J50" s="2" t="s">
        <v>92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s="4" customFormat="1" ht="12.75">
      <c r="A51" s="2">
        <v>46</v>
      </c>
      <c r="B51" s="94" t="s">
        <v>719</v>
      </c>
      <c r="C51" s="2"/>
      <c r="D51" s="2"/>
      <c r="E51" s="2"/>
      <c r="F51" s="2">
        <v>2017</v>
      </c>
      <c r="G51" s="231">
        <v>91279.21</v>
      </c>
      <c r="H51" s="58" t="s">
        <v>65</v>
      </c>
      <c r="I51" s="65"/>
      <c r="J51" s="2" t="s">
        <v>92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s="4" customFormat="1" ht="12.75">
      <c r="A52" s="2">
        <v>47</v>
      </c>
      <c r="B52" s="94" t="s">
        <v>721</v>
      </c>
      <c r="C52" s="2"/>
      <c r="D52" s="2"/>
      <c r="E52" s="2"/>
      <c r="F52" s="2">
        <v>2017</v>
      </c>
      <c r="G52" s="231">
        <v>22000</v>
      </c>
      <c r="H52" s="58" t="s">
        <v>65</v>
      </c>
      <c r="I52" s="65"/>
      <c r="J52" s="2" t="s">
        <v>92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s="4" customFormat="1" ht="12.75">
      <c r="A53" s="2">
        <v>48</v>
      </c>
      <c r="B53" s="97" t="s">
        <v>134</v>
      </c>
      <c r="C53" s="58"/>
      <c r="D53" s="58"/>
      <c r="E53" s="58"/>
      <c r="F53" s="58">
        <v>2014</v>
      </c>
      <c r="G53" s="212">
        <v>19500</v>
      </c>
      <c r="H53" s="58" t="s">
        <v>65</v>
      </c>
      <c r="I53" s="66"/>
      <c r="J53" s="58" t="s">
        <v>96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s="4" customFormat="1" ht="12.75">
      <c r="A54" s="2">
        <v>49</v>
      </c>
      <c r="B54" s="97" t="s">
        <v>135</v>
      </c>
      <c r="C54" s="58"/>
      <c r="D54" s="58"/>
      <c r="E54" s="58"/>
      <c r="F54" s="58">
        <v>2011</v>
      </c>
      <c r="G54" s="212">
        <v>6624.78</v>
      </c>
      <c r="H54" s="58" t="s">
        <v>65</v>
      </c>
      <c r="I54" s="66"/>
      <c r="J54" s="58" t="s">
        <v>133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 s="4" customFormat="1" ht="12.75">
      <c r="A55" s="2">
        <v>50</v>
      </c>
      <c r="B55" s="97" t="s">
        <v>136</v>
      </c>
      <c r="C55" s="58"/>
      <c r="D55" s="58"/>
      <c r="E55" s="58"/>
      <c r="F55" s="58">
        <v>2011</v>
      </c>
      <c r="G55" s="212">
        <v>4999.95</v>
      </c>
      <c r="H55" s="58" t="s">
        <v>65</v>
      </c>
      <c r="I55" s="66"/>
      <c r="J55" s="58" t="s">
        <v>108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1:23" s="4" customFormat="1" ht="12.75">
      <c r="A56" s="2">
        <v>51</v>
      </c>
      <c r="B56" s="97" t="s">
        <v>137</v>
      </c>
      <c r="C56" s="58"/>
      <c r="D56" s="58"/>
      <c r="E56" s="58"/>
      <c r="F56" s="58">
        <v>2015</v>
      </c>
      <c r="G56" s="212">
        <v>4701.06</v>
      </c>
      <c r="H56" s="58" t="s">
        <v>65</v>
      </c>
      <c r="I56" s="66"/>
      <c r="J56" s="58" t="s">
        <v>138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23" s="4" customFormat="1" ht="25.5">
      <c r="A57" s="2">
        <v>52</v>
      </c>
      <c r="B57" s="97" t="s">
        <v>139</v>
      </c>
      <c r="C57" s="58"/>
      <c r="D57" s="58"/>
      <c r="E57" s="58"/>
      <c r="F57" s="58">
        <v>2016</v>
      </c>
      <c r="G57" s="212">
        <v>9000</v>
      </c>
      <c r="H57" s="58" t="s">
        <v>65</v>
      </c>
      <c r="I57" s="66"/>
      <c r="J57" s="58" t="s">
        <v>140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s="4" customFormat="1" ht="25.5">
      <c r="A58" s="2">
        <v>53</v>
      </c>
      <c r="B58" s="97" t="s">
        <v>141</v>
      </c>
      <c r="C58" s="58"/>
      <c r="D58" s="58"/>
      <c r="E58" s="58"/>
      <c r="F58" s="58">
        <v>2016</v>
      </c>
      <c r="G58" s="212">
        <v>6400</v>
      </c>
      <c r="H58" s="58" t="s">
        <v>65</v>
      </c>
      <c r="I58" s="66"/>
      <c r="J58" s="58" t="s">
        <v>98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s="4" customFormat="1" ht="25.5">
      <c r="A59" s="2">
        <v>54</v>
      </c>
      <c r="B59" s="97" t="s">
        <v>142</v>
      </c>
      <c r="C59" s="58"/>
      <c r="D59" s="58"/>
      <c r="E59" s="58"/>
      <c r="F59" s="58">
        <v>2016</v>
      </c>
      <c r="G59" s="212">
        <v>6400</v>
      </c>
      <c r="H59" s="58" t="s">
        <v>65</v>
      </c>
      <c r="I59" s="66"/>
      <c r="J59" s="58" t="s">
        <v>143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s="4" customFormat="1" ht="25.5">
      <c r="A60" s="2">
        <v>55</v>
      </c>
      <c r="B60" s="97" t="s">
        <v>144</v>
      </c>
      <c r="C60" s="58"/>
      <c r="D60" s="58"/>
      <c r="E60" s="58"/>
      <c r="F60" s="58">
        <v>2016</v>
      </c>
      <c r="G60" s="212">
        <v>7550</v>
      </c>
      <c r="H60" s="58" t="s">
        <v>65</v>
      </c>
      <c r="I60" s="66"/>
      <c r="J60" s="58" t="s">
        <v>100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 s="4" customFormat="1" ht="25.5">
      <c r="A61" s="2">
        <v>56</v>
      </c>
      <c r="B61" s="97" t="s">
        <v>145</v>
      </c>
      <c r="C61" s="58"/>
      <c r="D61" s="58"/>
      <c r="E61" s="58"/>
      <c r="F61" s="58">
        <v>2016</v>
      </c>
      <c r="G61" s="212">
        <v>4618.05</v>
      </c>
      <c r="H61" s="58" t="s">
        <v>65</v>
      </c>
      <c r="I61" s="66"/>
      <c r="J61" s="58" t="s">
        <v>146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 s="4" customFormat="1" ht="25.5">
      <c r="A62" s="2">
        <v>57</v>
      </c>
      <c r="B62" s="97" t="s">
        <v>147</v>
      </c>
      <c r="C62" s="58"/>
      <c r="D62" s="58"/>
      <c r="E62" s="58"/>
      <c r="F62" s="58">
        <v>2016</v>
      </c>
      <c r="G62" s="212">
        <v>11476.35</v>
      </c>
      <c r="H62" s="58" t="s">
        <v>65</v>
      </c>
      <c r="I62" s="66"/>
      <c r="J62" s="58" t="s">
        <v>148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 s="4" customFormat="1" ht="12.75">
      <c r="A63" s="2">
        <v>58</v>
      </c>
      <c r="B63" s="97" t="s">
        <v>149</v>
      </c>
      <c r="C63" s="58"/>
      <c r="D63" s="58"/>
      <c r="E63" s="58"/>
      <c r="F63" s="58">
        <v>2012</v>
      </c>
      <c r="G63" s="212">
        <v>4600</v>
      </c>
      <c r="H63" s="58" t="s">
        <v>65</v>
      </c>
      <c r="I63" s="66"/>
      <c r="J63" s="58" t="s">
        <v>92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 s="4" customFormat="1" ht="25.5">
      <c r="A64" s="2">
        <v>59</v>
      </c>
      <c r="B64" s="97" t="s">
        <v>150</v>
      </c>
      <c r="C64" s="58"/>
      <c r="D64" s="58"/>
      <c r="E64" s="58"/>
      <c r="F64" s="58">
        <v>2016</v>
      </c>
      <c r="G64" s="212">
        <v>10499.99</v>
      </c>
      <c r="H64" s="58" t="s">
        <v>65</v>
      </c>
      <c r="I64" s="66"/>
      <c r="J64" s="58" t="s">
        <v>151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1:23" s="4" customFormat="1" ht="12.75">
      <c r="A65" s="2">
        <v>60</v>
      </c>
      <c r="B65" s="97" t="s">
        <v>722</v>
      </c>
      <c r="C65" s="58"/>
      <c r="D65" s="58"/>
      <c r="E65" s="58"/>
      <c r="F65" s="58">
        <v>2018</v>
      </c>
      <c r="G65" s="212">
        <v>784874.64</v>
      </c>
      <c r="H65" s="58" t="s">
        <v>65</v>
      </c>
      <c r="I65" s="66"/>
      <c r="J65" s="58" t="s">
        <v>723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1:23" s="4" customFormat="1" ht="12.75">
      <c r="A66" s="239" t="s">
        <v>0</v>
      </c>
      <c r="B66" s="239" t="s">
        <v>0</v>
      </c>
      <c r="C66" s="239"/>
      <c r="D66" s="32"/>
      <c r="E66" s="25"/>
      <c r="F66" s="2"/>
      <c r="G66" s="214">
        <f>SUM(G6:G65)</f>
        <v>10169903.570000002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s="68" customFormat="1" ht="12.75" customHeight="1">
      <c r="A67" s="238" t="s">
        <v>329</v>
      </c>
      <c r="B67" s="238"/>
      <c r="C67" s="238"/>
      <c r="D67" s="238"/>
      <c r="E67" s="238"/>
      <c r="F67" s="238"/>
      <c r="G67" s="238"/>
      <c r="H67" s="126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</row>
    <row r="68" spans="1:23" s="4" customFormat="1" ht="38.25">
      <c r="A68" s="57">
        <v>1</v>
      </c>
      <c r="B68" s="56" t="s">
        <v>726</v>
      </c>
      <c r="C68" s="57" t="s">
        <v>325</v>
      </c>
      <c r="D68" s="57" t="s">
        <v>158</v>
      </c>
      <c r="E68" s="57"/>
      <c r="F68" s="57">
        <v>1963</v>
      </c>
      <c r="G68" s="207">
        <f>2174000+53136</f>
        <v>2227136</v>
      </c>
      <c r="H68" s="4" t="s">
        <v>59</v>
      </c>
      <c r="I68" s="123" t="s">
        <v>698</v>
      </c>
      <c r="J68" s="56" t="s">
        <v>326</v>
      </c>
      <c r="K68" s="56" t="s">
        <v>327</v>
      </c>
      <c r="L68" s="56"/>
      <c r="M68" s="56" t="s">
        <v>328</v>
      </c>
      <c r="N68" s="57" t="s">
        <v>156</v>
      </c>
      <c r="O68" s="57"/>
      <c r="P68" s="57"/>
      <c r="Q68" s="57"/>
      <c r="R68" s="57"/>
      <c r="S68" s="57"/>
      <c r="T68" s="69">
        <v>550</v>
      </c>
      <c r="U68" s="69">
        <v>1</v>
      </c>
      <c r="V68" s="69"/>
      <c r="W68" s="69" t="s">
        <v>159</v>
      </c>
    </row>
    <row r="69" spans="1:23" s="4" customFormat="1" ht="12.75">
      <c r="A69" s="239" t="s">
        <v>0</v>
      </c>
      <c r="B69" s="239" t="s">
        <v>0</v>
      </c>
      <c r="C69" s="239"/>
      <c r="D69" s="32"/>
      <c r="E69" s="25"/>
      <c r="F69" s="2"/>
      <c r="G69" s="75">
        <f>SUM(G68)</f>
        <v>2227136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1:23" s="68" customFormat="1" ht="12.75" customHeight="1">
      <c r="A70" s="238" t="s">
        <v>414</v>
      </c>
      <c r="B70" s="238"/>
      <c r="C70" s="238"/>
      <c r="D70" s="238"/>
      <c r="E70" s="238"/>
      <c r="F70" s="238"/>
      <c r="G70" s="238"/>
      <c r="H70" s="126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</row>
    <row r="71" spans="1:23" s="4" customFormat="1" ht="38.25">
      <c r="A71" s="57">
        <v>1</v>
      </c>
      <c r="B71" s="56" t="s">
        <v>345</v>
      </c>
      <c r="C71" s="56"/>
      <c r="D71" s="57" t="s">
        <v>158</v>
      </c>
      <c r="E71" s="57" t="s">
        <v>159</v>
      </c>
      <c r="F71" s="57">
        <v>1986</v>
      </c>
      <c r="G71" s="207">
        <v>15897000</v>
      </c>
      <c r="H71" s="4" t="s">
        <v>59</v>
      </c>
      <c r="I71" s="26"/>
      <c r="J71" s="56" t="s">
        <v>359</v>
      </c>
      <c r="K71" s="1" t="s">
        <v>360</v>
      </c>
      <c r="L71" s="2" t="s">
        <v>361</v>
      </c>
      <c r="M71" s="2" t="s">
        <v>362</v>
      </c>
      <c r="N71" s="2" t="s">
        <v>156</v>
      </c>
      <c r="O71" s="2" t="s">
        <v>469</v>
      </c>
      <c r="P71" s="2" t="s">
        <v>156</v>
      </c>
      <c r="Q71" s="2" t="s">
        <v>156</v>
      </c>
      <c r="R71" s="2" t="s">
        <v>365</v>
      </c>
      <c r="S71" s="2" t="s">
        <v>156</v>
      </c>
      <c r="T71" s="69">
        <v>8244</v>
      </c>
      <c r="U71" s="69">
        <v>3</v>
      </c>
      <c r="V71" s="69" t="s">
        <v>58</v>
      </c>
      <c r="W71" s="69" t="s">
        <v>55</v>
      </c>
    </row>
    <row r="72" spans="1:23" s="4" customFormat="1" ht="12.75">
      <c r="A72" s="2">
        <v>2</v>
      </c>
      <c r="B72" s="1" t="s">
        <v>346</v>
      </c>
      <c r="C72" s="1"/>
      <c r="D72" s="57" t="s">
        <v>158</v>
      </c>
      <c r="E72" s="57" t="s">
        <v>159</v>
      </c>
      <c r="F72" s="2">
        <v>1986</v>
      </c>
      <c r="G72" s="215">
        <v>190882</v>
      </c>
      <c r="H72" s="58" t="s">
        <v>65</v>
      </c>
      <c r="I72" s="26"/>
      <c r="J72" s="56" t="s">
        <v>359</v>
      </c>
      <c r="K72" s="2"/>
      <c r="L72" s="2"/>
      <c r="M72" s="2"/>
      <c r="N72" s="2"/>
      <c r="O72" s="2"/>
      <c r="P72" s="2"/>
      <c r="Q72" s="2"/>
      <c r="R72" s="2"/>
      <c r="S72" s="26"/>
      <c r="T72" s="26"/>
      <c r="U72" s="26"/>
      <c r="V72" s="26"/>
      <c r="W72" s="26"/>
    </row>
    <row r="73" spans="1:23" s="4" customFormat="1" ht="12.75">
      <c r="A73" s="2">
        <v>3</v>
      </c>
      <c r="B73" s="1" t="s">
        <v>347</v>
      </c>
      <c r="C73" s="1"/>
      <c r="D73" s="57" t="s">
        <v>158</v>
      </c>
      <c r="E73" s="57" t="s">
        <v>159</v>
      </c>
      <c r="F73" s="2">
        <v>1986</v>
      </c>
      <c r="G73" s="215">
        <v>26206</v>
      </c>
      <c r="H73" s="58" t="s">
        <v>65</v>
      </c>
      <c r="I73" s="26"/>
      <c r="J73" s="56" t="s">
        <v>359</v>
      </c>
      <c r="K73" s="2"/>
      <c r="L73" s="2"/>
      <c r="M73" s="2"/>
      <c r="N73" s="2"/>
      <c r="O73" s="2"/>
      <c r="P73" s="2"/>
      <c r="Q73" s="2"/>
      <c r="R73" s="2"/>
      <c r="S73" s="26"/>
      <c r="T73" s="26"/>
      <c r="U73" s="26"/>
      <c r="V73" s="26"/>
      <c r="W73" s="26"/>
    </row>
    <row r="74" spans="1:23" s="4" customFormat="1" ht="12.75">
      <c r="A74" s="2">
        <v>4</v>
      </c>
      <c r="B74" s="1" t="s">
        <v>348</v>
      </c>
      <c r="C74" s="1"/>
      <c r="D74" s="57" t="s">
        <v>158</v>
      </c>
      <c r="E74" s="57" t="s">
        <v>159</v>
      </c>
      <c r="F74" s="2">
        <v>1986</v>
      </c>
      <c r="G74" s="215">
        <v>131379</v>
      </c>
      <c r="H74" s="58" t="s">
        <v>65</v>
      </c>
      <c r="I74" s="26"/>
      <c r="J74" s="56" t="s">
        <v>359</v>
      </c>
      <c r="K74" s="2"/>
      <c r="L74" s="2"/>
      <c r="M74" s="2"/>
      <c r="N74" s="2"/>
      <c r="O74" s="2"/>
      <c r="P74" s="2"/>
      <c r="Q74" s="2"/>
      <c r="R74" s="2"/>
      <c r="S74" s="26"/>
      <c r="T74" s="26"/>
      <c r="U74" s="26"/>
      <c r="V74" s="26"/>
      <c r="W74" s="26"/>
    </row>
    <row r="75" spans="1:23" s="4" customFormat="1" ht="12.75">
      <c r="A75" s="2">
        <v>5</v>
      </c>
      <c r="B75" s="1" t="s">
        <v>349</v>
      </c>
      <c r="C75" s="1"/>
      <c r="D75" s="57" t="s">
        <v>158</v>
      </c>
      <c r="E75" s="57" t="s">
        <v>159</v>
      </c>
      <c r="F75" s="2">
        <v>1986</v>
      </c>
      <c r="G75" s="215">
        <v>68781</v>
      </c>
      <c r="H75" s="58" t="s">
        <v>65</v>
      </c>
      <c r="I75" s="26"/>
      <c r="J75" s="56" t="s">
        <v>359</v>
      </c>
      <c r="K75" s="2"/>
      <c r="L75" s="2"/>
      <c r="M75" s="2"/>
      <c r="N75" s="2"/>
      <c r="O75" s="2"/>
      <c r="P75" s="2"/>
      <c r="Q75" s="2"/>
      <c r="R75" s="2"/>
      <c r="S75" s="26"/>
      <c r="T75" s="26"/>
      <c r="U75" s="26"/>
      <c r="V75" s="26"/>
      <c r="W75" s="26"/>
    </row>
    <row r="76" spans="1:23" s="4" customFormat="1" ht="12.75">
      <c r="A76" s="2">
        <v>6</v>
      </c>
      <c r="B76" s="1" t="s">
        <v>350</v>
      </c>
      <c r="C76" s="1"/>
      <c r="D76" s="57" t="s">
        <v>158</v>
      </c>
      <c r="E76" s="57" t="s">
        <v>159</v>
      </c>
      <c r="F76" s="2">
        <v>1986</v>
      </c>
      <c r="G76" s="215">
        <v>111337</v>
      </c>
      <c r="H76" s="58" t="s">
        <v>65</v>
      </c>
      <c r="I76" s="26"/>
      <c r="J76" s="56" t="s">
        <v>359</v>
      </c>
      <c r="K76" s="2"/>
      <c r="L76" s="2"/>
      <c r="M76" s="2"/>
      <c r="N76" s="2"/>
      <c r="O76" s="2"/>
      <c r="P76" s="2"/>
      <c r="Q76" s="2"/>
      <c r="R76" s="2"/>
      <c r="S76" s="26"/>
      <c r="T76" s="26"/>
      <c r="U76" s="26"/>
      <c r="V76" s="26"/>
      <c r="W76" s="26"/>
    </row>
    <row r="77" spans="1:23" s="4" customFormat="1" ht="12.75">
      <c r="A77" s="2">
        <v>7</v>
      </c>
      <c r="B77" s="1" t="s">
        <v>351</v>
      </c>
      <c r="C77" s="1"/>
      <c r="D77" s="57" t="s">
        <v>158</v>
      </c>
      <c r="E77" s="57" t="s">
        <v>159</v>
      </c>
      <c r="F77" s="2">
        <v>1986</v>
      </c>
      <c r="G77" s="215">
        <v>7887</v>
      </c>
      <c r="H77" s="58" t="s">
        <v>65</v>
      </c>
      <c r="I77" s="26"/>
      <c r="J77" s="56" t="s">
        <v>359</v>
      </c>
      <c r="K77" s="2"/>
      <c r="L77" s="2"/>
      <c r="M77" s="2"/>
      <c r="N77" s="2"/>
      <c r="O77" s="2"/>
      <c r="P77" s="2"/>
      <c r="Q77" s="2"/>
      <c r="R77" s="2"/>
      <c r="S77" s="26"/>
      <c r="T77" s="26"/>
      <c r="U77" s="26"/>
      <c r="V77" s="26"/>
      <c r="W77" s="26"/>
    </row>
    <row r="78" spans="1:23" s="4" customFormat="1" ht="12.75">
      <c r="A78" s="2">
        <v>8</v>
      </c>
      <c r="B78" s="1" t="s">
        <v>352</v>
      </c>
      <c r="C78" s="1"/>
      <c r="D78" s="57" t="s">
        <v>158</v>
      </c>
      <c r="E78" s="57" t="s">
        <v>159</v>
      </c>
      <c r="F78" s="2">
        <v>1986</v>
      </c>
      <c r="G78" s="215">
        <v>47955</v>
      </c>
      <c r="H78" s="58" t="s">
        <v>65</v>
      </c>
      <c r="I78" s="26"/>
      <c r="J78" s="56" t="s">
        <v>359</v>
      </c>
      <c r="K78" s="2"/>
      <c r="L78" s="2"/>
      <c r="M78" s="2"/>
      <c r="N78" s="2"/>
      <c r="O78" s="2"/>
      <c r="P78" s="2"/>
      <c r="Q78" s="2"/>
      <c r="R78" s="2"/>
      <c r="S78" s="26"/>
      <c r="T78" s="26"/>
      <c r="U78" s="26"/>
      <c r="V78" s="26"/>
      <c r="W78" s="26"/>
    </row>
    <row r="79" spans="1:23" s="4" customFormat="1" ht="12.75">
      <c r="A79" s="2">
        <v>9</v>
      </c>
      <c r="B79" s="1" t="s">
        <v>353</v>
      </c>
      <c r="C79" s="1"/>
      <c r="D79" s="57" t="s">
        <v>158</v>
      </c>
      <c r="E79" s="57" t="s">
        <v>159</v>
      </c>
      <c r="F79" s="2">
        <v>1986</v>
      </c>
      <c r="G79" s="215">
        <v>88478</v>
      </c>
      <c r="H79" s="58" t="s">
        <v>65</v>
      </c>
      <c r="I79" s="26"/>
      <c r="J79" s="56" t="s">
        <v>359</v>
      </c>
      <c r="K79" s="2"/>
      <c r="L79" s="2"/>
      <c r="M79" s="2"/>
      <c r="N79" s="2"/>
      <c r="O79" s="2"/>
      <c r="P79" s="2"/>
      <c r="Q79" s="2"/>
      <c r="R79" s="2"/>
      <c r="S79" s="26"/>
      <c r="T79" s="26"/>
      <c r="U79" s="26"/>
      <c r="V79" s="26"/>
      <c r="W79" s="26"/>
    </row>
    <row r="80" spans="1:23" s="4" customFormat="1" ht="12.75">
      <c r="A80" s="2">
        <v>10</v>
      </c>
      <c r="B80" s="1" t="s">
        <v>354</v>
      </c>
      <c r="C80" s="1"/>
      <c r="D80" s="57" t="s">
        <v>158</v>
      </c>
      <c r="E80" s="57" t="s">
        <v>159</v>
      </c>
      <c r="F80" s="2">
        <v>1986</v>
      </c>
      <c r="G80" s="215">
        <v>128926</v>
      </c>
      <c r="H80" s="58" t="s">
        <v>65</v>
      </c>
      <c r="I80" s="26"/>
      <c r="J80" s="56" t="s">
        <v>359</v>
      </c>
      <c r="K80" s="2"/>
      <c r="L80" s="2"/>
      <c r="M80" s="2"/>
      <c r="N80" s="2"/>
      <c r="O80" s="2"/>
      <c r="P80" s="2"/>
      <c r="Q80" s="2"/>
      <c r="R80" s="2"/>
      <c r="S80" s="26"/>
      <c r="T80" s="26"/>
      <c r="U80" s="26"/>
      <c r="V80" s="26"/>
      <c r="W80" s="26"/>
    </row>
    <row r="81" spans="1:23" s="4" customFormat="1" ht="12.75">
      <c r="A81" s="2">
        <v>11</v>
      </c>
      <c r="B81" s="1" t="s">
        <v>355</v>
      </c>
      <c r="C81" s="1"/>
      <c r="D81" s="57" t="s">
        <v>158</v>
      </c>
      <c r="E81" s="57" t="s">
        <v>159</v>
      </c>
      <c r="F81" s="2">
        <v>1986</v>
      </c>
      <c r="G81" s="215">
        <v>166530</v>
      </c>
      <c r="H81" s="58" t="s">
        <v>65</v>
      </c>
      <c r="I81" s="26"/>
      <c r="J81" s="56" t="s">
        <v>359</v>
      </c>
      <c r="K81" s="2"/>
      <c r="L81" s="2"/>
      <c r="M81" s="2"/>
      <c r="N81" s="2"/>
      <c r="O81" s="2"/>
      <c r="P81" s="2"/>
      <c r="Q81" s="2"/>
      <c r="R81" s="2"/>
      <c r="S81" s="26"/>
      <c r="T81" s="26"/>
      <c r="U81" s="26"/>
      <c r="V81" s="26"/>
      <c r="W81" s="26"/>
    </row>
    <row r="82" spans="1:23" s="4" customFormat="1" ht="38.25">
      <c r="A82" s="2">
        <v>12</v>
      </c>
      <c r="B82" s="1" t="s">
        <v>356</v>
      </c>
      <c r="C82" s="1"/>
      <c r="D82" s="57" t="s">
        <v>158</v>
      </c>
      <c r="E82" s="57" t="s">
        <v>159</v>
      </c>
      <c r="F82" s="2">
        <v>1986</v>
      </c>
      <c r="G82" s="215">
        <v>2086000</v>
      </c>
      <c r="H82" s="58" t="s">
        <v>59</v>
      </c>
      <c r="I82" s="26"/>
      <c r="J82" s="56" t="s">
        <v>359</v>
      </c>
      <c r="K82" s="1" t="s">
        <v>360</v>
      </c>
      <c r="L82" s="2" t="s">
        <v>361</v>
      </c>
      <c r="M82" s="2" t="s">
        <v>362</v>
      </c>
      <c r="N82" s="2" t="s">
        <v>156</v>
      </c>
      <c r="O82" s="2" t="s">
        <v>469</v>
      </c>
      <c r="P82" s="2" t="s">
        <v>156</v>
      </c>
      <c r="Q82" s="2" t="s">
        <v>156</v>
      </c>
      <c r="R82" s="2" t="s">
        <v>365</v>
      </c>
      <c r="S82" s="2" t="s">
        <v>156</v>
      </c>
      <c r="T82" s="26">
        <v>695.6</v>
      </c>
      <c r="U82" s="26">
        <v>2</v>
      </c>
      <c r="V82" s="26" t="s">
        <v>55</v>
      </c>
      <c r="W82" s="26" t="s">
        <v>55</v>
      </c>
    </row>
    <row r="83" spans="1:23" s="4" customFormat="1" ht="25.5">
      <c r="A83" s="2">
        <v>13</v>
      </c>
      <c r="B83" s="1" t="s">
        <v>357</v>
      </c>
      <c r="C83" s="1"/>
      <c r="D83" s="57" t="s">
        <v>158</v>
      </c>
      <c r="E83" s="57" t="s">
        <v>159</v>
      </c>
      <c r="F83" s="2">
        <v>1933</v>
      </c>
      <c r="G83" s="215">
        <v>593000</v>
      </c>
      <c r="H83" s="58" t="s">
        <v>59</v>
      </c>
      <c r="I83" s="26"/>
      <c r="J83" s="56" t="s">
        <v>363</v>
      </c>
      <c r="K83" s="1" t="s">
        <v>166</v>
      </c>
      <c r="L83" s="2" t="s">
        <v>300</v>
      </c>
      <c r="M83" s="2" t="s">
        <v>364</v>
      </c>
      <c r="N83" s="2" t="s">
        <v>156</v>
      </c>
      <c r="O83" s="2" t="s">
        <v>469</v>
      </c>
      <c r="P83" s="2" t="s">
        <v>156</v>
      </c>
      <c r="Q83" s="2" t="s">
        <v>156</v>
      </c>
      <c r="R83" s="2" t="s">
        <v>366</v>
      </c>
      <c r="S83" s="2" t="s">
        <v>156</v>
      </c>
      <c r="T83" s="26">
        <v>300</v>
      </c>
      <c r="U83" s="26">
        <v>3</v>
      </c>
      <c r="V83" s="26" t="s">
        <v>58</v>
      </c>
      <c r="W83" s="26" t="s">
        <v>55</v>
      </c>
    </row>
    <row r="84" spans="1:23" s="4" customFormat="1" ht="12.75">
      <c r="A84" s="2">
        <v>14</v>
      </c>
      <c r="B84" s="1" t="s">
        <v>358</v>
      </c>
      <c r="C84" s="1"/>
      <c r="D84" s="57" t="s">
        <v>158</v>
      </c>
      <c r="E84" s="57" t="s">
        <v>159</v>
      </c>
      <c r="F84" s="2">
        <v>1933</v>
      </c>
      <c r="G84" s="215">
        <v>4030</v>
      </c>
      <c r="H84" s="58" t="s">
        <v>65</v>
      </c>
      <c r="I84" s="26"/>
      <c r="J84" s="56" t="s">
        <v>363</v>
      </c>
      <c r="K84" s="1"/>
      <c r="L84" s="1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spans="1:23" s="4" customFormat="1" ht="12.75" customHeight="1">
      <c r="A85" s="244" t="s">
        <v>0</v>
      </c>
      <c r="B85" s="245"/>
      <c r="C85" s="246"/>
      <c r="D85" s="32"/>
      <c r="E85" s="25"/>
      <c r="F85" s="2"/>
      <c r="G85" s="214">
        <f>SUM(G71:G84)</f>
        <v>19548391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spans="1:23" ht="12.75" customHeight="1">
      <c r="A86" s="240" t="s">
        <v>415</v>
      </c>
      <c r="B86" s="241"/>
      <c r="C86" s="241"/>
      <c r="D86" s="241"/>
      <c r="E86" s="241"/>
      <c r="F86" s="241"/>
      <c r="G86" s="242"/>
      <c r="H86" s="127"/>
      <c r="I86" s="67"/>
      <c r="J86" s="67"/>
      <c r="K86" s="67"/>
      <c r="L86" s="67"/>
      <c r="M86" s="67"/>
      <c r="N86" s="140"/>
      <c r="O86" s="140"/>
      <c r="P86" s="140"/>
      <c r="Q86" s="140"/>
      <c r="R86" s="140"/>
      <c r="S86" s="140"/>
      <c r="T86" s="140"/>
      <c r="U86" s="140"/>
      <c r="V86" s="140"/>
      <c r="W86" s="140"/>
    </row>
    <row r="87" spans="1:23" s="131" customFormat="1" ht="25.5">
      <c r="A87" s="83">
        <v>1</v>
      </c>
      <c r="B87" s="82" t="s">
        <v>476</v>
      </c>
      <c r="C87" s="82"/>
      <c r="D87" s="83" t="s">
        <v>477</v>
      </c>
      <c r="E87" s="217" t="s">
        <v>478</v>
      </c>
      <c r="F87" s="188">
        <v>1985</v>
      </c>
      <c r="G87" s="189">
        <v>7238</v>
      </c>
      <c r="H87" s="58" t="s">
        <v>65</v>
      </c>
      <c r="I87" s="55"/>
      <c r="J87" s="190" t="s">
        <v>519</v>
      </c>
      <c r="K87" s="82" t="s">
        <v>553</v>
      </c>
      <c r="L87" s="82" t="s">
        <v>554</v>
      </c>
      <c r="M87" s="82" t="s">
        <v>555</v>
      </c>
      <c r="N87" s="82" t="s">
        <v>156</v>
      </c>
      <c r="O87" s="82" t="s">
        <v>156</v>
      </c>
      <c r="P87" s="82" t="s">
        <v>156</v>
      </c>
      <c r="Q87" s="82" t="s">
        <v>156</v>
      </c>
      <c r="R87" s="82" t="s">
        <v>156</v>
      </c>
      <c r="S87" s="82" t="s">
        <v>156</v>
      </c>
      <c r="T87" s="55"/>
      <c r="U87" s="55"/>
      <c r="V87" s="55"/>
      <c r="W87" s="55"/>
    </row>
    <row r="88" spans="1:23" s="131" customFormat="1" ht="12.75">
      <c r="A88" s="83">
        <v>2</v>
      </c>
      <c r="B88" s="82" t="s">
        <v>479</v>
      </c>
      <c r="C88" s="82"/>
      <c r="D88" s="83" t="s">
        <v>478</v>
      </c>
      <c r="E88" s="217" t="s">
        <v>478</v>
      </c>
      <c r="F88" s="188">
        <v>2001</v>
      </c>
      <c r="G88" s="189">
        <v>1277.52</v>
      </c>
      <c r="H88" s="58" t="s">
        <v>65</v>
      </c>
      <c r="I88" s="55"/>
      <c r="J88" s="190" t="s">
        <v>520</v>
      </c>
      <c r="K88" s="82" t="s">
        <v>553</v>
      </c>
      <c r="L88" s="82" t="s">
        <v>554</v>
      </c>
      <c r="M88" s="82" t="s">
        <v>555</v>
      </c>
      <c r="N88" s="82" t="s">
        <v>156</v>
      </c>
      <c r="O88" s="82" t="s">
        <v>156</v>
      </c>
      <c r="P88" s="82" t="s">
        <v>156</v>
      </c>
      <c r="Q88" s="82" t="s">
        <v>156</v>
      </c>
      <c r="R88" s="82" t="s">
        <v>156</v>
      </c>
      <c r="S88" s="82" t="s">
        <v>156</v>
      </c>
      <c r="T88" s="55"/>
      <c r="U88" s="55"/>
      <c r="V88" s="55"/>
      <c r="W88" s="55"/>
    </row>
    <row r="89" spans="1:23" s="131" customFormat="1" ht="25.5">
      <c r="A89" s="83">
        <v>3</v>
      </c>
      <c r="B89" s="82" t="s">
        <v>480</v>
      </c>
      <c r="C89" s="82"/>
      <c r="D89" s="83" t="s">
        <v>478</v>
      </c>
      <c r="E89" s="217" t="s">
        <v>478</v>
      </c>
      <c r="F89" s="188">
        <v>1990</v>
      </c>
      <c r="G89" s="189">
        <v>136232.85</v>
      </c>
      <c r="H89" s="58" t="s">
        <v>65</v>
      </c>
      <c r="I89" s="55"/>
      <c r="J89" s="190" t="s">
        <v>696</v>
      </c>
      <c r="K89" s="82" t="s">
        <v>553</v>
      </c>
      <c r="L89" s="82" t="s">
        <v>554</v>
      </c>
      <c r="M89" s="82" t="s">
        <v>555</v>
      </c>
      <c r="N89" s="82" t="s">
        <v>156</v>
      </c>
      <c r="O89" s="82" t="s">
        <v>156</v>
      </c>
      <c r="P89" s="82" t="s">
        <v>156</v>
      </c>
      <c r="Q89" s="82" t="s">
        <v>156</v>
      </c>
      <c r="R89" s="82" t="s">
        <v>156</v>
      </c>
      <c r="S89" s="82" t="s">
        <v>156</v>
      </c>
      <c r="T89" s="55"/>
      <c r="U89" s="55"/>
      <c r="V89" s="55"/>
      <c r="W89" s="55"/>
    </row>
    <row r="90" spans="1:23" s="131" customFormat="1" ht="25.5">
      <c r="A90" s="83">
        <v>4</v>
      </c>
      <c r="B90" s="82" t="s">
        <v>481</v>
      </c>
      <c r="C90" s="82"/>
      <c r="D90" s="83" t="s">
        <v>477</v>
      </c>
      <c r="E90" s="217" t="s">
        <v>478</v>
      </c>
      <c r="F90" s="188">
        <v>1995</v>
      </c>
      <c r="G90" s="189">
        <v>87148.6</v>
      </c>
      <c r="H90" s="58" t="s">
        <v>65</v>
      </c>
      <c r="I90" s="55"/>
      <c r="J90" s="190" t="s">
        <v>146</v>
      </c>
      <c r="K90" s="82" t="s">
        <v>553</v>
      </c>
      <c r="L90" s="82" t="s">
        <v>556</v>
      </c>
      <c r="M90" s="82" t="s">
        <v>557</v>
      </c>
      <c r="N90" s="82" t="s">
        <v>169</v>
      </c>
      <c r="O90" s="82" t="s">
        <v>169</v>
      </c>
      <c r="P90" s="82" t="s">
        <v>169</v>
      </c>
      <c r="Q90" s="82" t="s">
        <v>169</v>
      </c>
      <c r="R90" s="82" t="s">
        <v>169</v>
      </c>
      <c r="S90" s="82" t="s">
        <v>169</v>
      </c>
      <c r="T90" s="55"/>
      <c r="U90" s="55"/>
      <c r="V90" s="55"/>
      <c r="W90" s="55"/>
    </row>
    <row r="91" spans="1:23" s="131" customFormat="1" ht="25.5">
      <c r="A91" s="83">
        <v>5</v>
      </c>
      <c r="B91" s="82" t="s">
        <v>481</v>
      </c>
      <c r="C91" s="82"/>
      <c r="D91" s="83" t="s">
        <v>477</v>
      </c>
      <c r="E91" s="217" t="s">
        <v>478</v>
      </c>
      <c r="F91" s="188">
        <v>1983</v>
      </c>
      <c r="G91" s="189">
        <v>38507.9</v>
      </c>
      <c r="H91" s="58" t="s">
        <v>65</v>
      </c>
      <c r="I91" s="55"/>
      <c r="J91" s="190" t="s">
        <v>94</v>
      </c>
      <c r="K91" s="82" t="s">
        <v>553</v>
      </c>
      <c r="L91" s="82" t="s">
        <v>554</v>
      </c>
      <c r="M91" s="82" t="s">
        <v>558</v>
      </c>
      <c r="N91" s="82" t="s">
        <v>169</v>
      </c>
      <c r="O91" s="82" t="s">
        <v>169</v>
      </c>
      <c r="P91" s="82" t="s">
        <v>169</v>
      </c>
      <c r="Q91" s="82" t="s">
        <v>169</v>
      </c>
      <c r="R91" s="82" t="s">
        <v>169</v>
      </c>
      <c r="S91" s="82" t="s">
        <v>169</v>
      </c>
      <c r="T91" s="55"/>
      <c r="U91" s="55"/>
      <c r="V91" s="55"/>
      <c r="W91" s="55"/>
    </row>
    <row r="92" spans="1:23" s="131" customFormat="1" ht="25.5">
      <c r="A92" s="83">
        <v>6</v>
      </c>
      <c r="B92" s="82" t="s">
        <v>481</v>
      </c>
      <c r="C92" s="82"/>
      <c r="D92" s="83" t="s">
        <v>477</v>
      </c>
      <c r="E92" s="217" t="s">
        <v>478</v>
      </c>
      <c r="F92" s="188">
        <v>1985</v>
      </c>
      <c r="G92" s="189">
        <v>119100.62</v>
      </c>
      <c r="H92" s="58" t="s">
        <v>65</v>
      </c>
      <c r="I92" s="55"/>
      <c r="J92" s="190" t="s">
        <v>108</v>
      </c>
      <c r="K92" s="82" t="s">
        <v>553</v>
      </c>
      <c r="L92" s="82" t="s">
        <v>554</v>
      </c>
      <c r="M92" s="82" t="s">
        <v>555</v>
      </c>
      <c r="N92" s="82" t="s">
        <v>169</v>
      </c>
      <c r="O92" s="82" t="s">
        <v>169</v>
      </c>
      <c r="P92" s="82" t="s">
        <v>169</v>
      </c>
      <c r="Q92" s="82" t="s">
        <v>169</v>
      </c>
      <c r="R92" s="82" t="s">
        <v>169</v>
      </c>
      <c r="S92" s="82" t="s">
        <v>169</v>
      </c>
      <c r="T92" s="55"/>
      <c r="U92" s="55"/>
      <c r="V92" s="55"/>
      <c r="W92" s="55"/>
    </row>
    <row r="93" spans="1:23" s="131" customFormat="1" ht="25.5">
      <c r="A93" s="83">
        <v>7</v>
      </c>
      <c r="B93" s="82" t="s">
        <v>481</v>
      </c>
      <c r="C93" s="82"/>
      <c r="D93" s="83" t="s">
        <v>477</v>
      </c>
      <c r="E93" s="217" t="s">
        <v>478</v>
      </c>
      <c r="F93" s="188">
        <v>1976</v>
      </c>
      <c r="G93" s="189">
        <v>388949.53</v>
      </c>
      <c r="H93" s="58" t="s">
        <v>65</v>
      </c>
      <c r="I93" s="55"/>
      <c r="J93" s="190" t="s">
        <v>521</v>
      </c>
      <c r="K93" s="82" t="s">
        <v>553</v>
      </c>
      <c r="L93" s="82" t="s">
        <v>554</v>
      </c>
      <c r="M93" s="82" t="s">
        <v>556</v>
      </c>
      <c r="N93" s="82" t="s">
        <v>169</v>
      </c>
      <c r="O93" s="82" t="s">
        <v>169</v>
      </c>
      <c r="P93" s="82" t="s">
        <v>169</v>
      </c>
      <c r="Q93" s="82" t="s">
        <v>169</v>
      </c>
      <c r="R93" s="82" t="s">
        <v>169</v>
      </c>
      <c r="S93" s="82" t="s">
        <v>169</v>
      </c>
      <c r="T93" s="55"/>
      <c r="U93" s="55"/>
      <c r="V93" s="55"/>
      <c r="W93" s="55"/>
    </row>
    <row r="94" spans="1:23" s="131" customFormat="1" ht="12.75">
      <c r="A94" s="83">
        <v>8</v>
      </c>
      <c r="B94" s="82" t="s">
        <v>732</v>
      </c>
      <c r="C94" s="82"/>
      <c r="D94" s="83" t="s">
        <v>477</v>
      </c>
      <c r="E94" s="217" t="s">
        <v>478</v>
      </c>
      <c r="F94" s="188">
        <v>2010</v>
      </c>
      <c r="G94" s="189">
        <v>226500</v>
      </c>
      <c r="H94" s="58" t="s">
        <v>65</v>
      </c>
      <c r="I94" s="55"/>
      <c r="J94" s="190" t="s">
        <v>522</v>
      </c>
      <c r="K94" s="82" t="s">
        <v>559</v>
      </c>
      <c r="L94" s="82" t="s">
        <v>560</v>
      </c>
      <c r="M94" s="82" t="s">
        <v>556</v>
      </c>
      <c r="N94" s="82" t="s">
        <v>156</v>
      </c>
      <c r="O94" s="82" t="s">
        <v>156</v>
      </c>
      <c r="P94" s="82" t="s">
        <v>156</v>
      </c>
      <c r="Q94" s="82" t="s">
        <v>156</v>
      </c>
      <c r="R94" s="82" t="s">
        <v>156</v>
      </c>
      <c r="S94" s="82" t="s">
        <v>156</v>
      </c>
      <c r="T94" s="55"/>
      <c r="U94" s="55"/>
      <c r="V94" s="55"/>
      <c r="W94" s="55"/>
    </row>
    <row r="95" spans="1:23" s="131" customFormat="1" ht="25.5">
      <c r="A95" s="83">
        <v>9</v>
      </c>
      <c r="B95" s="82" t="s">
        <v>482</v>
      </c>
      <c r="C95" s="82"/>
      <c r="D95" s="83" t="s">
        <v>477</v>
      </c>
      <c r="E95" s="217" t="s">
        <v>478</v>
      </c>
      <c r="F95" s="188">
        <v>2010</v>
      </c>
      <c r="G95" s="189">
        <v>7023008.55</v>
      </c>
      <c r="H95" s="58" t="s">
        <v>65</v>
      </c>
      <c r="I95" s="55"/>
      <c r="J95" s="190" t="s">
        <v>522</v>
      </c>
      <c r="K95" s="82" t="s">
        <v>553</v>
      </c>
      <c r="L95" s="82" t="s">
        <v>554</v>
      </c>
      <c r="M95" s="82" t="s">
        <v>561</v>
      </c>
      <c r="N95" s="82" t="s">
        <v>156</v>
      </c>
      <c r="O95" s="82" t="s">
        <v>156</v>
      </c>
      <c r="P95" s="82" t="s">
        <v>156</v>
      </c>
      <c r="Q95" s="82" t="s">
        <v>156</v>
      </c>
      <c r="R95" s="82" t="s">
        <v>156</v>
      </c>
      <c r="S95" s="82" t="s">
        <v>156</v>
      </c>
      <c r="T95" s="55"/>
      <c r="U95" s="55"/>
      <c r="V95" s="55"/>
      <c r="W95" s="55"/>
    </row>
    <row r="96" spans="1:23" s="131" customFormat="1" ht="12.75">
      <c r="A96" s="83">
        <v>10</v>
      </c>
      <c r="B96" s="82" t="s">
        <v>483</v>
      </c>
      <c r="C96" s="82"/>
      <c r="D96" s="83" t="s">
        <v>477</v>
      </c>
      <c r="E96" s="217" t="s">
        <v>478</v>
      </c>
      <c r="F96" s="188">
        <v>1985</v>
      </c>
      <c r="G96" s="189">
        <v>3037.78</v>
      </c>
      <c r="H96" s="58" t="s">
        <v>65</v>
      </c>
      <c r="I96" s="55"/>
      <c r="J96" s="190" t="s">
        <v>523</v>
      </c>
      <c r="K96" s="26"/>
      <c r="L96" s="26"/>
      <c r="M96" s="26"/>
      <c r="N96" s="82" t="s">
        <v>156</v>
      </c>
      <c r="O96" s="82" t="s">
        <v>156</v>
      </c>
      <c r="P96" s="82" t="s">
        <v>156</v>
      </c>
      <c r="Q96" s="82" t="s">
        <v>156</v>
      </c>
      <c r="R96" s="82" t="s">
        <v>156</v>
      </c>
      <c r="S96" s="82" t="s">
        <v>156</v>
      </c>
      <c r="T96" s="55"/>
      <c r="U96" s="55"/>
      <c r="V96" s="55"/>
      <c r="W96" s="55"/>
    </row>
    <row r="97" spans="1:23" s="131" customFormat="1" ht="12.75">
      <c r="A97" s="83">
        <v>11</v>
      </c>
      <c r="B97" s="82" t="s">
        <v>484</v>
      </c>
      <c r="C97" s="82"/>
      <c r="D97" s="83" t="s">
        <v>478</v>
      </c>
      <c r="E97" s="217" t="s">
        <v>478</v>
      </c>
      <c r="F97" s="188">
        <v>2000</v>
      </c>
      <c r="G97" s="189">
        <v>1344.78</v>
      </c>
      <c r="H97" s="58" t="s">
        <v>65</v>
      </c>
      <c r="I97" s="55"/>
      <c r="J97" s="191" t="s">
        <v>697</v>
      </c>
      <c r="K97" s="26"/>
      <c r="L97" s="26"/>
      <c r="M97" s="26"/>
      <c r="N97" s="82" t="s">
        <v>156</v>
      </c>
      <c r="O97" s="82" t="s">
        <v>156</v>
      </c>
      <c r="P97" s="82" t="s">
        <v>156</v>
      </c>
      <c r="Q97" s="82" t="s">
        <v>156</v>
      </c>
      <c r="R97" s="82" t="s">
        <v>156</v>
      </c>
      <c r="S97" s="82" t="s">
        <v>156</v>
      </c>
      <c r="T97" s="55"/>
      <c r="U97" s="55"/>
      <c r="V97" s="55"/>
      <c r="W97" s="55"/>
    </row>
    <row r="98" spans="1:23" s="131" customFormat="1" ht="12.75">
      <c r="A98" s="83">
        <v>12</v>
      </c>
      <c r="B98" s="82" t="s">
        <v>485</v>
      </c>
      <c r="C98" s="82"/>
      <c r="D98" s="83" t="s">
        <v>477</v>
      </c>
      <c r="E98" s="217" t="s">
        <v>478</v>
      </c>
      <c r="F98" s="188">
        <v>1995</v>
      </c>
      <c r="G98" s="189">
        <v>9973.87</v>
      </c>
      <c r="H98" s="58" t="s">
        <v>65</v>
      </c>
      <c r="I98" s="55"/>
      <c r="J98" s="190" t="s">
        <v>146</v>
      </c>
      <c r="K98" s="26"/>
      <c r="L98" s="26"/>
      <c r="M98" s="26"/>
      <c r="N98" s="82" t="s">
        <v>156</v>
      </c>
      <c r="O98" s="82" t="s">
        <v>156</v>
      </c>
      <c r="P98" s="82" t="s">
        <v>156</v>
      </c>
      <c r="Q98" s="82" t="s">
        <v>156</v>
      </c>
      <c r="R98" s="82" t="s">
        <v>156</v>
      </c>
      <c r="S98" s="82" t="s">
        <v>156</v>
      </c>
      <c r="T98" s="55"/>
      <c r="U98" s="55"/>
      <c r="V98" s="55"/>
      <c r="W98" s="55"/>
    </row>
    <row r="99" spans="1:23" s="131" customFormat="1" ht="12.75">
      <c r="A99" s="83">
        <v>13</v>
      </c>
      <c r="B99" s="82" t="s">
        <v>486</v>
      </c>
      <c r="C99" s="82"/>
      <c r="D99" s="83" t="s">
        <v>477</v>
      </c>
      <c r="E99" s="217" t="s">
        <v>478</v>
      </c>
      <c r="F99" s="188">
        <v>1983</v>
      </c>
      <c r="G99" s="189">
        <v>44642.3</v>
      </c>
      <c r="H99" s="58" t="s">
        <v>65</v>
      </c>
      <c r="I99" s="55"/>
      <c r="J99" s="190" t="s">
        <v>94</v>
      </c>
      <c r="K99" s="26"/>
      <c r="L99" s="26"/>
      <c r="M99" s="26"/>
      <c r="N99" s="82" t="s">
        <v>156</v>
      </c>
      <c r="O99" s="82" t="s">
        <v>156</v>
      </c>
      <c r="P99" s="82" t="s">
        <v>156</v>
      </c>
      <c r="Q99" s="82" t="s">
        <v>156</v>
      </c>
      <c r="R99" s="82" t="s">
        <v>156</v>
      </c>
      <c r="S99" s="82" t="s">
        <v>156</v>
      </c>
      <c r="T99" s="55"/>
      <c r="U99" s="55"/>
      <c r="V99" s="55"/>
      <c r="W99" s="55"/>
    </row>
    <row r="100" spans="1:23" s="131" customFormat="1" ht="12.75">
      <c r="A100" s="83">
        <v>14</v>
      </c>
      <c r="B100" s="82" t="s">
        <v>487</v>
      </c>
      <c r="C100" s="82"/>
      <c r="D100" s="83" t="s">
        <v>477</v>
      </c>
      <c r="E100" s="217" t="s">
        <v>478</v>
      </c>
      <c r="F100" s="188">
        <v>1983</v>
      </c>
      <c r="G100" s="189">
        <v>16978.57</v>
      </c>
      <c r="H100" s="58" t="s">
        <v>65</v>
      </c>
      <c r="I100" s="55"/>
      <c r="J100" s="190" t="s">
        <v>94</v>
      </c>
      <c r="K100" s="26"/>
      <c r="L100" s="26"/>
      <c r="M100" s="26"/>
      <c r="N100" s="82" t="s">
        <v>156</v>
      </c>
      <c r="O100" s="82" t="s">
        <v>156</v>
      </c>
      <c r="P100" s="82" t="s">
        <v>156</v>
      </c>
      <c r="Q100" s="82" t="s">
        <v>156</v>
      </c>
      <c r="R100" s="82" t="s">
        <v>156</v>
      </c>
      <c r="S100" s="82" t="s">
        <v>156</v>
      </c>
      <c r="T100" s="55"/>
      <c r="U100" s="55"/>
      <c r="V100" s="55"/>
      <c r="W100" s="55"/>
    </row>
    <row r="101" spans="1:23" s="131" customFormat="1" ht="12.75">
      <c r="A101" s="83">
        <v>15</v>
      </c>
      <c r="B101" s="82" t="s">
        <v>488</v>
      </c>
      <c r="C101" s="82"/>
      <c r="D101" s="83" t="s">
        <v>477</v>
      </c>
      <c r="E101" s="217" t="s">
        <v>478</v>
      </c>
      <c r="F101" s="188">
        <v>1980</v>
      </c>
      <c r="G101" s="189">
        <v>10802.77</v>
      </c>
      <c r="H101" s="58" t="s">
        <v>65</v>
      </c>
      <c r="I101" s="55"/>
      <c r="J101" s="190" t="s">
        <v>91</v>
      </c>
      <c r="K101" s="26"/>
      <c r="L101" s="26"/>
      <c r="M101" s="26"/>
      <c r="N101" s="82" t="s">
        <v>156</v>
      </c>
      <c r="O101" s="82" t="s">
        <v>156</v>
      </c>
      <c r="P101" s="82" t="s">
        <v>156</v>
      </c>
      <c r="Q101" s="82" t="s">
        <v>156</v>
      </c>
      <c r="R101" s="82" t="s">
        <v>156</v>
      </c>
      <c r="S101" s="82" t="s">
        <v>156</v>
      </c>
      <c r="T101" s="55"/>
      <c r="U101" s="55"/>
      <c r="V101" s="55"/>
      <c r="W101" s="55"/>
    </row>
    <row r="102" spans="1:23" s="131" customFormat="1" ht="12.75">
      <c r="A102" s="83">
        <v>16</v>
      </c>
      <c r="B102" s="82" t="s">
        <v>489</v>
      </c>
      <c r="C102" s="82"/>
      <c r="D102" s="83" t="s">
        <v>477</v>
      </c>
      <c r="E102" s="217" t="s">
        <v>478</v>
      </c>
      <c r="F102" s="188">
        <v>1980</v>
      </c>
      <c r="G102" s="189">
        <v>9191.28</v>
      </c>
      <c r="H102" s="58" t="s">
        <v>65</v>
      </c>
      <c r="I102" s="55"/>
      <c r="J102" s="190" t="s">
        <v>91</v>
      </c>
      <c r="K102" s="26"/>
      <c r="L102" s="26"/>
      <c r="M102" s="26"/>
      <c r="N102" s="82" t="s">
        <v>156</v>
      </c>
      <c r="O102" s="82" t="s">
        <v>156</v>
      </c>
      <c r="P102" s="82" t="s">
        <v>156</v>
      </c>
      <c r="Q102" s="82" t="s">
        <v>156</v>
      </c>
      <c r="R102" s="82" t="s">
        <v>156</v>
      </c>
      <c r="S102" s="82" t="s">
        <v>156</v>
      </c>
      <c r="T102" s="55"/>
      <c r="U102" s="55"/>
      <c r="V102" s="55"/>
      <c r="W102" s="55"/>
    </row>
    <row r="103" spans="1:23" s="131" customFormat="1" ht="12.75">
      <c r="A103" s="83">
        <v>17</v>
      </c>
      <c r="B103" s="82" t="s">
        <v>488</v>
      </c>
      <c r="C103" s="82"/>
      <c r="D103" s="83" t="s">
        <v>477</v>
      </c>
      <c r="E103" s="217" t="s">
        <v>478</v>
      </c>
      <c r="F103" s="188">
        <v>1985</v>
      </c>
      <c r="G103" s="189">
        <v>13810.5</v>
      </c>
      <c r="H103" s="58" t="s">
        <v>65</v>
      </c>
      <c r="I103" s="55"/>
      <c r="J103" s="190" t="s">
        <v>108</v>
      </c>
      <c r="K103" s="26"/>
      <c r="L103" s="26"/>
      <c r="M103" s="26"/>
      <c r="N103" s="82" t="s">
        <v>156</v>
      </c>
      <c r="O103" s="82" t="s">
        <v>156</v>
      </c>
      <c r="P103" s="82" t="s">
        <v>156</v>
      </c>
      <c r="Q103" s="82" t="s">
        <v>156</v>
      </c>
      <c r="R103" s="82" t="s">
        <v>156</v>
      </c>
      <c r="S103" s="82" t="s">
        <v>156</v>
      </c>
      <c r="T103" s="55"/>
      <c r="U103" s="55"/>
      <c r="V103" s="55"/>
      <c r="W103" s="55"/>
    </row>
    <row r="104" spans="1:23" s="131" customFormat="1" ht="12.75">
      <c r="A104" s="83">
        <v>18</v>
      </c>
      <c r="B104" s="82" t="s">
        <v>490</v>
      </c>
      <c r="C104" s="82"/>
      <c r="D104" s="83" t="s">
        <v>477</v>
      </c>
      <c r="E104" s="217" t="s">
        <v>478</v>
      </c>
      <c r="F104" s="188">
        <v>1991</v>
      </c>
      <c r="G104" s="189">
        <v>284077.72</v>
      </c>
      <c r="H104" s="58" t="s">
        <v>65</v>
      </c>
      <c r="I104" s="55"/>
      <c r="J104" s="190" t="s">
        <v>92</v>
      </c>
      <c r="K104" s="26"/>
      <c r="L104" s="26"/>
      <c r="M104" s="26"/>
      <c r="N104" s="82" t="s">
        <v>156</v>
      </c>
      <c r="O104" s="82" t="s">
        <v>156</v>
      </c>
      <c r="P104" s="82" t="s">
        <v>156</v>
      </c>
      <c r="Q104" s="82" t="s">
        <v>156</v>
      </c>
      <c r="R104" s="82" t="s">
        <v>156</v>
      </c>
      <c r="S104" s="82" t="s">
        <v>156</v>
      </c>
      <c r="T104" s="55"/>
      <c r="U104" s="55"/>
      <c r="V104" s="55"/>
      <c r="W104" s="55"/>
    </row>
    <row r="105" spans="1:23" s="131" customFormat="1" ht="25.5">
      <c r="A105" s="83">
        <v>19</v>
      </c>
      <c r="B105" s="82" t="s">
        <v>491</v>
      </c>
      <c r="C105" s="82"/>
      <c r="D105" s="83" t="s">
        <v>477</v>
      </c>
      <c r="E105" s="217" t="s">
        <v>478</v>
      </c>
      <c r="F105" s="188">
        <v>1992</v>
      </c>
      <c r="G105" s="189">
        <v>8136</v>
      </c>
      <c r="H105" s="58" t="s">
        <v>65</v>
      </c>
      <c r="I105" s="55"/>
      <c r="J105" s="190" t="s">
        <v>92</v>
      </c>
      <c r="K105" s="26"/>
      <c r="L105" s="26"/>
      <c r="M105" s="26"/>
      <c r="N105" s="82" t="s">
        <v>156</v>
      </c>
      <c r="O105" s="82" t="s">
        <v>156</v>
      </c>
      <c r="P105" s="82" t="s">
        <v>156</v>
      </c>
      <c r="Q105" s="82" t="s">
        <v>156</v>
      </c>
      <c r="R105" s="82" t="s">
        <v>156</v>
      </c>
      <c r="S105" s="82" t="s">
        <v>156</v>
      </c>
      <c r="T105" s="55"/>
      <c r="U105" s="55"/>
      <c r="V105" s="55"/>
      <c r="W105" s="55"/>
    </row>
    <row r="106" spans="1:23" s="131" customFormat="1" ht="12.75">
      <c r="A106" s="83">
        <v>20</v>
      </c>
      <c r="B106" s="82" t="s">
        <v>492</v>
      </c>
      <c r="C106" s="82"/>
      <c r="D106" s="83" t="s">
        <v>477</v>
      </c>
      <c r="E106" s="217" t="s">
        <v>478</v>
      </c>
      <c r="F106" s="188">
        <v>1976</v>
      </c>
      <c r="G106" s="189">
        <v>2203.09</v>
      </c>
      <c r="H106" s="58" t="s">
        <v>65</v>
      </c>
      <c r="I106" s="55"/>
      <c r="J106" s="190" t="s">
        <v>524</v>
      </c>
      <c r="K106" s="26"/>
      <c r="L106" s="26"/>
      <c r="M106" s="26"/>
      <c r="N106" s="82" t="s">
        <v>156</v>
      </c>
      <c r="O106" s="82" t="s">
        <v>156</v>
      </c>
      <c r="P106" s="82" t="s">
        <v>156</v>
      </c>
      <c r="Q106" s="82" t="s">
        <v>156</v>
      </c>
      <c r="R106" s="82" t="s">
        <v>156</v>
      </c>
      <c r="S106" s="82" t="s">
        <v>156</v>
      </c>
      <c r="T106" s="55"/>
      <c r="U106" s="55"/>
      <c r="V106" s="55"/>
      <c r="W106" s="55"/>
    </row>
    <row r="107" spans="1:23" s="131" customFormat="1" ht="12.75">
      <c r="A107" s="83">
        <v>21</v>
      </c>
      <c r="B107" s="82" t="s">
        <v>350</v>
      </c>
      <c r="C107" s="82"/>
      <c r="D107" s="83" t="s">
        <v>477</v>
      </c>
      <c r="E107" s="217" t="s">
        <v>478</v>
      </c>
      <c r="F107" s="188">
        <v>1980</v>
      </c>
      <c r="G107" s="189">
        <v>3643.79</v>
      </c>
      <c r="H107" s="58" t="s">
        <v>65</v>
      </c>
      <c r="I107" s="55"/>
      <c r="J107" s="190" t="s">
        <v>94</v>
      </c>
      <c r="K107" s="26"/>
      <c r="L107" s="26"/>
      <c r="M107" s="26"/>
      <c r="N107" s="82" t="s">
        <v>156</v>
      </c>
      <c r="O107" s="82" t="s">
        <v>156</v>
      </c>
      <c r="P107" s="82" t="s">
        <v>156</v>
      </c>
      <c r="Q107" s="82" t="s">
        <v>156</v>
      </c>
      <c r="R107" s="82" t="s">
        <v>156</v>
      </c>
      <c r="S107" s="82" t="s">
        <v>156</v>
      </c>
      <c r="T107" s="55"/>
      <c r="U107" s="55"/>
      <c r="V107" s="55"/>
      <c r="W107" s="55"/>
    </row>
    <row r="108" spans="1:23" s="131" customFormat="1" ht="12.75">
      <c r="A108" s="83">
        <v>22</v>
      </c>
      <c r="B108" s="82" t="s">
        <v>493</v>
      </c>
      <c r="C108" s="82"/>
      <c r="D108" s="83" t="s">
        <v>477</v>
      </c>
      <c r="E108" s="217" t="s">
        <v>478</v>
      </c>
      <c r="F108" s="188">
        <v>1960</v>
      </c>
      <c r="G108" s="189">
        <v>11739.07</v>
      </c>
      <c r="H108" s="58" t="s">
        <v>65</v>
      </c>
      <c r="I108" s="55"/>
      <c r="J108" s="190" t="s">
        <v>94</v>
      </c>
      <c r="K108" s="26"/>
      <c r="L108" s="26"/>
      <c r="M108" s="26"/>
      <c r="N108" s="82" t="s">
        <v>156</v>
      </c>
      <c r="O108" s="82" t="s">
        <v>156</v>
      </c>
      <c r="P108" s="82" t="s">
        <v>156</v>
      </c>
      <c r="Q108" s="82" t="s">
        <v>156</v>
      </c>
      <c r="R108" s="82" t="s">
        <v>156</v>
      </c>
      <c r="S108" s="82" t="s">
        <v>156</v>
      </c>
      <c r="T108" s="55"/>
      <c r="U108" s="55"/>
      <c r="V108" s="55"/>
      <c r="W108" s="55"/>
    </row>
    <row r="109" spans="1:23" s="131" customFormat="1" ht="12.75">
      <c r="A109" s="83">
        <v>23</v>
      </c>
      <c r="B109" s="82" t="s">
        <v>494</v>
      </c>
      <c r="C109" s="82"/>
      <c r="D109" s="83" t="s">
        <v>477</v>
      </c>
      <c r="E109" s="217" t="s">
        <v>478</v>
      </c>
      <c r="F109" s="188">
        <v>1985</v>
      </c>
      <c r="G109" s="189">
        <v>6776.57</v>
      </c>
      <c r="H109" s="58" t="s">
        <v>65</v>
      </c>
      <c r="I109" s="55"/>
      <c r="J109" s="190" t="s">
        <v>91</v>
      </c>
      <c r="K109" s="26"/>
      <c r="L109" s="26"/>
      <c r="M109" s="26"/>
      <c r="N109" s="82" t="s">
        <v>156</v>
      </c>
      <c r="O109" s="82" t="s">
        <v>156</v>
      </c>
      <c r="P109" s="82" t="s">
        <v>156</v>
      </c>
      <c r="Q109" s="82" t="s">
        <v>156</v>
      </c>
      <c r="R109" s="82" t="s">
        <v>156</v>
      </c>
      <c r="S109" s="82" t="s">
        <v>156</v>
      </c>
      <c r="T109" s="55"/>
      <c r="U109" s="55"/>
      <c r="V109" s="55"/>
      <c r="W109" s="55"/>
    </row>
    <row r="110" spans="1:23" s="131" customFormat="1" ht="12.75">
      <c r="A110" s="83">
        <v>24</v>
      </c>
      <c r="B110" s="82" t="s">
        <v>495</v>
      </c>
      <c r="C110" s="82"/>
      <c r="D110" s="83" t="s">
        <v>477</v>
      </c>
      <c r="E110" s="217" t="s">
        <v>478</v>
      </c>
      <c r="F110" s="188">
        <v>1983</v>
      </c>
      <c r="G110" s="189">
        <v>2706.69</v>
      </c>
      <c r="H110" s="58" t="s">
        <v>65</v>
      </c>
      <c r="I110" s="55"/>
      <c r="J110" s="190" t="s">
        <v>94</v>
      </c>
      <c r="K110" s="26"/>
      <c r="L110" s="26"/>
      <c r="M110" s="26"/>
      <c r="N110" s="82" t="s">
        <v>156</v>
      </c>
      <c r="O110" s="82" t="s">
        <v>156</v>
      </c>
      <c r="P110" s="82" t="s">
        <v>156</v>
      </c>
      <c r="Q110" s="82" t="s">
        <v>156</v>
      </c>
      <c r="R110" s="82" t="s">
        <v>156</v>
      </c>
      <c r="S110" s="82" t="s">
        <v>156</v>
      </c>
      <c r="T110" s="55"/>
      <c r="U110" s="55"/>
      <c r="V110" s="55"/>
      <c r="W110" s="55"/>
    </row>
    <row r="111" spans="1:23" s="131" customFormat="1" ht="12.75">
      <c r="A111" s="83">
        <v>25</v>
      </c>
      <c r="B111" s="82" t="s">
        <v>496</v>
      </c>
      <c r="C111" s="82"/>
      <c r="D111" s="83" t="s">
        <v>477</v>
      </c>
      <c r="E111" s="217" t="s">
        <v>478</v>
      </c>
      <c r="F111" s="188">
        <v>1970</v>
      </c>
      <c r="G111" s="189">
        <v>4570.29</v>
      </c>
      <c r="H111" s="58" t="s">
        <v>65</v>
      </c>
      <c r="I111" s="55"/>
      <c r="J111" s="190" t="s">
        <v>525</v>
      </c>
      <c r="K111" s="26"/>
      <c r="L111" s="26"/>
      <c r="M111" s="26"/>
      <c r="N111" s="82" t="s">
        <v>156</v>
      </c>
      <c r="O111" s="82" t="s">
        <v>156</v>
      </c>
      <c r="P111" s="82" t="s">
        <v>156</v>
      </c>
      <c r="Q111" s="82" t="s">
        <v>156</v>
      </c>
      <c r="R111" s="82" t="s">
        <v>156</v>
      </c>
      <c r="S111" s="82" t="s">
        <v>156</v>
      </c>
      <c r="T111" s="55"/>
      <c r="U111" s="55"/>
      <c r="V111" s="55"/>
      <c r="W111" s="55"/>
    </row>
    <row r="112" spans="1:23" s="131" customFormat="1" ht="12.75">
      <c r="A112" s="83">
        <v>26</v>
      </c>
      <c r="B112" s="82" t="s">
        <v>496</v>
      </c>
      <c r="C112" s="82"/>
      <c r="D112" s="83" t="s">
        <v>477</v>
      </c>
      <c r="E112" s="217" t="s">
        <v>478</v>
      </c>
      <c r="F112" s="188">
        <v>1960</v>
      </c>
      <c r="G112" s="189">
        <v>35293.72</v>
      </c>
      <c r="H112" s="58" t="s">
        <v>65</v>
      </c>
      <c r="I112" s="55"/>
      <c r="J112" s="190" t="s">
        <v>151</v>
      </c>
      <c r="K112" s="26"/>
      <c r="L112" s="26"/>
      <c r="M112" s="26"/>
      <c r="N112" s="82" t="s">
        <v>156</v>
      </c>
      <c r="O112" s="82" t="s">
        <v>156</v>
      </c>
      <c r="P112" s="82" t="s">
        <v>156</v>
      </c>
      <c r="Q112" s="82" t="s">
        <v>156</v>
      </c>
      <c r="R112" s="82" t="s">
        <v>156</v>
      </c>
      <c r="S112" s="82" t="s">
        <v>156</v>
      </c>
      <c r="T112" s="55"/>
      <c r="U112" s="55"/>
      <c r="V112" s="55"/>
      <c r="W112" s="55"/>
    </row>
    <row r="113" spans="1:23" s="131" customFormat="1" ht="12.75">
      <c r="A113" s="83">
        <v>27</v>
      </c>
      <c r="B113" s="82" t="s">
        <v>497</v>
      </c>
      <c r="C113" s="82"/>
      <c r="D113" s="83" t="s">
        <v>477</v>
      </c>
      <c r="E113" s="217" t="s">
        <v>478</v>
      </c>
      <c r="F113" s="188">
        <v>1960</v>
      </c>
      <c r="G113" s="189">
        <v>7167.95</v>
      </c>
      <c r="H113" s="58" t="s">
        <v>65</v>
      </c>
      <c r="I113" s="55"/>
      <c r="J113" s="190" t="s">
        <v>151</v>
      </c>
      <c r="K113" s="26"/>
      <c r="L113" s="26"/>
      <c r="M113" s="26"/>
      <c r="N113" s="82" t="s">
        <v>156</v>
      </c>
      <c r="O113" s="82" t="s">
        <v>156</v>
      </c>
      <c r="P113" s="82" t="s">
        <v>156</v>
      </c>
      <c r="Q113" s="82" t="s">
        <v>156</v>
      </c>
      <c r="R113" s="82" t="s">
        <v>156</v>
      </c>
      <c r="S113" s="82" t="s">
        <v>156</v>
      </c>
      <c r="T113" s="55"/>
      <c r="U113" s="55"/>
      <c r="V113" s="55"/>
      <c r="W113" s="55"/>
    </row>
    <row r="114" spans="1:23" s="131" customFormat="1" ht="12.75">
      <c r="A114" s="83">
        <v>28</v>
      </c>
      <c r="B114" s="82" t="s">
        <v>496</v>
      </c>
      <c r="C114" s="82"/>
      <c r="D114" s="83" t="s">
        <v>477</v>
      </c>
      <c r="E114" s="217" t="s">
        <v>478</v>
      </c>
      <c r="F114" s="188">
        <v>1960</v>
      </c>
      <c r="G114" s="189">
        <v>6563.4</v>
      </c>
      <c r="H114" s="58" t="s">
        <v>65</v>
      </c>
      <c r="I114" s="55"/>
      <c r="J114" s="190" t="s">
        <v>526</v>
      </c>
      <c r="K114" s="26"/>
      <c r="L114" s="26"/>
      <c r="M114" s="26"/>
      <c r="N114" s="82" t="s">
        <v>156</v>
      </c>
      <c r="O114" s="82" t="s">
        <v>156</v>
      </c>
      <c r="P114" s="82" t="s">
        <v>156</v>
      </c>
      <c r="Q114" s="82" t="s">
        <v>156</v>
      </c>
      <c r="R114" s="82" t="s">
        <v>156</v>
      </c>
      <c r="S114" s="82" t="s">
        <v>156</v>
      </c>
      <c r="T114" s="55"/>
      <c r="U114" s="55"/>
      <c r="V114" s="55"/>
      <c r="W114" s="55"/>
    </row>
    <row r="115" spans="1:23" s="131" customFormat="1" ht="12.75">
      <c r="A115" s="83">
        <v>29</v>
      </c>
      <c r="B115" s="82" t="s">
        <v>496</v>
      </c>
      <c r="C115" s="82"/>
      <c r="D115" s="83" t="s">
        <v>477</v>
      </c>
      <c r="E115" s="217" t="s">
        <v>478</v>
      </c>
      <c r="F115" s="188">
        <v>1960</v>
      </c>
      <c r="G115" s="189">
        <v>6282.23</v>
      </c>
      <c r="H115" s="58" t="s">
        <v>65</v>
      </c>
      <c r="I115" s="55"/>
      <c r="J115" s="190" t="s">
        <v>527</v>
      </c>
      <c r="K115" s="26"/>
      <c r="L115" s="26"/>
      <c r="M115" s="26"/>
      <c r="N115" s="82" t="s">
        <v>156</v>
      </c>
      <c r="O115" s="82" t="s">
        <v>156</v>
      </c>
      <c r="P115" s="82" t="s">
        <v>156</v>
      </c>
      <c r="Q115" s="82" t="s">
        <v>156</v>
      </c>
      <c r="R115" s="82" t="s">
        <v>156</v>
      </c>
      <c r="S115" s="82" t="s">
        <v>156</v>
      </c>
      <c r="T115" s="55"/>
      <c r="U115" s="55"/>
      <c r="V115" s="55"/>
      <c r="W115" s="55"/>
    </row>
    <row r="116" spans="1:23" s="131" customFormat="1" ht="12.75">
      <c r="A116" s="83">
        <v>30</v>
      </c>
      <c r="B116" s="82" t="s">
        <v>498</v>
      </c>
      <c r="C116" s="82"/>
      <c r="D116" s="83" t="s">
        <v>477</v>
      </c>
      <c r="E116" s="217" t="s">
        <v>478</v>
      </c>
      <c r="F116" s="188">
        <v>1960</v>
      </c>
      <c r="G116" s="189">
        <v>19868.08</v>
      </c>
      <c r="H116" s="58" t="s">
        <v>65</v>
      </c>
      <c r="I116" s="55"/>
      <c r="J116" s="190" t="s">
        <v>87</v>
      </c>
      <c r="K116" s="26"/>
      <c r="L116" s="26"/>
      <c r="M116" s="26"/>
      <c r="N116" s="82" t="s">
        <v>156</v>
      </c>
      <c r="O116" s="82" t="s">
        <v>156</v>
      </c>
      <c r="P116" s="82" t="s">
        <v>156</v>
      </c>
      <c r="Q116" s="82" t="s">
        <v>156</v>
      </c>
      <c r="R116" s="82" t="s">
        <v>156</v>
      </c>
      <c r="S116" s="82" t="s">
        <v>156</v>
      </c>
      <c r="T116" s="55"/>
      <c r="U116" s="55"/>
      <c r="V116" s="55"/>
      <c r="W116" s="55"/>
    </row>
    <row r="117" spans="1:23" s="131" customFormat="1" ht="12.75">
      <c r="A117" s="83">
        <v>31</v>
      </c>
      <c r="B117" s="82" t="s">
        <v>488</v>
      </c>
      <c r="C117" s="82"/>
      <c r="D117" s="83" t="s">
        <v>477</v>
      </c>
      <c r="E117" s="217" t="s">
        <v>478</v>
      </c>
      <c r="F117" s="188">
        <v>1960</v>
      </c>
      <c r="G117" s="189">
        <v>3189.63</v>
      </c>
      <c r="H117" s="58" t="s">
        <v>65</v>
      </c>
      <c r="I117" s="55"/>
      <c r="J117" s="190" t="s">
        <v>87</v>
      </c>
      <c r="K117" s="26"/>
      <c r="L117" s="26"/>
      <c r="M117" s="26"/>
      <c r="N117" s="82" t="s">
        <v>156</v>
      </c>
      <c r="O117" s="82" t="s">
        <v>156</v>
      </c>
      <c r="P117" s="82" t="s">
        <v>156</v>
      </c>
      <c r="Q117" s="82" t="s">
        <v>156</v>
      </c>
      <c r="R117" s="82" t="s">
        <v>156</v>
      </c>
      <c r="S117" s="82" t="s">
        <v>156</v>
      </c>
      <c r="T117" s="55"/>
      <c r="U117" s="55"/>
      <c r="V117" s="55"/>
      <c r="W117" s="55"/>
    </row>
    <row r="118" spans="1:23" s="131" customFormat="1" ht="12.75">
      <c r="A118" s="83">
        <v>32</v>
      </c>
      <c r="B118" s="82" t="s">
        <v>496</v>
      </c>
      <c r="C118" s="82"/>
      <c r="D118" s="83" t="s">
        <v>477</v>
      </c>
      <c r="E118" s="217" t="s">
        <v>478</v>
      </c>
      <c r="F118" s="188">
        <v>1960</v>
      </c>
      <c r="G118" s="189">
        <v>9379.3</v>
      </c>
      <c r="H118" s="58" t="s">
        <v>65</v>
      </c>
      <c r="I118" s="55"/>
      <c r="J118" s="190" t="s">
        <v>528</v>
      </c>
      <c r="K118" s="26"/>
      <c r="L118" s="26"/>
      <c r="M118" s="26"/>
      <c r="N118" s="82" t="s">
        <v>156</v>
      </c>
      <c r="O118" s="82" t="s">
        <v>156</v>
      </c>
      <c r="P118" s="82" t="s">
        <v>156</v>
      </c>
      <c r="Q118" s="82" t="s">
        <v>156</v>
      </c>
      <c r="R118" s="82" t="s">
        <v>156</v>
      </c>
      <c r="S118" s="82" t="s">
        <v>156</v>
      </c>
      <c r="T118" s="55"/>
      <c r="U118" s="55"/>
      <c r="V118" s="55"/>
      <c r="W118" s="55"/>
    </row>
    <row r="119" spans="1:23" s="131" customFormat="1" ht="12.75">
      <c r="A119" s="83">
        <v>33</v>
      </c>
      <c r="B119" s="82" t="s">
        <v>499</v>
      </c>
      <c r="C119" s="82"/>
      <c r="D119" s="83" t="s">
        <v>477</v>
      </c>
      <c r="E119" s="217" t="s">
        <v>478</v>
      </c>
      <c r="F119" s="188">
        <v>1960</v>
      </c>
      <c r="G119" s="189">
        <v>3784.84</v>
      </c>
      <c r="H119" s="58" t="s">
        <v>65</v>
      </c>
      <c r="I119" s="55"/>
      <c r="J119" s="190" t="s">
        <v>87</v>
      </c>
      <c r="K119" s="26"/>
      <c r="L119" s="26"/>
      <c r="M119" s="26"/>
      <c r="N119" s="82" t="s">
        <v>156</v>
      </c>
      <c r="O119" s="82" t="s">
        <v>156</v>
      </c>
      <c r="P119" s="82" t="s">
        <v>156</v>
      </c>
      <c r="Q119" s="82" t="s">
        <v>156</v>
      </c>
      <c r="R119" s="82" t="s">
        <v>156</v>
      </c>
      <c r="S119" s="82" t="s">
        <v>156</v>
      </c>
      <c r="T119" s="55"/>
      <c r="U119" s="55"/>
      <c r="V119" s="55"/>
      <c r="W119" s="55"/>
    </row>
    <row r="120" spans="1:23" s="131" customFormat="1" ht="25.5">
      <c r="A120" s="83">
        <v>34</v>
      </c>
      <c r="B120" s="82" t="s">
        <v>500</v>
      </c>
      <c r="C120" s="82"/>
      <c r="D120" s="83" t="s">
        <v>477</v>
      </c>
      <c r="E120" s="217" t="s">
        <v>478</v>
      </c>
      <c r="F120" s="188">
        <v>1995</v>
      </c>
      <c r="G120" s="189">
        <v>90642.16</v>
      </c>
      <c r="H120" s="58" t="s">
        <v>65</v>
      </c>
      <c r="I120" s="55"/>
      <c r="J120" s="190" t="s">
        <v>146</v>
      </c>
      <c r="K120" s="26"/>
      <c r="L120" s="26"/>
      <c r="M120" s="26"/>
      <c r="N120" s="82" t="s">
        <v>156</v>
      </c>
      <c r="O120" s="82" t="s">
        <v>156</v>
      </c>
      <c r="P120" s="82" t="s">
        <v>156</v>
      </c>
      <c r="Q120" s="82" t="s">
        <v>156</v>
      </c>
      <c r="R120" s="82" t="s">
        <v>156</v>
      </c>
      <c r="S120" s="82" t="s">
        <v>156</v>
      </c>
      <c r="T120" s="55"/>
      <c r="U120" s="55"/>
      <c r="V120" s="55"/>
      <c r="W120" s="55"/>
    </row>
    <row r="121" spans="1:23" s="131" customFormat="1" ht="25.5">
      <c r="A121" s="83">
        <v>35</v>
      </c>
      <c r="B121" s="82" t="s">
        <v>501</v>
      </c>
      <c r="C121" s="82"/>
      <c r="D121" s="83" t="s">
        <v>477</v>
      </c>
      <c r="E121" s="217" t="s">
        <v>478</v>
      </c>
      <c r="F121" s="188">
        <v>1995</v>
      </c>
      <c r="G121" s="189">
        <v>24844.02</v>
      </c>
      <c r="H121" s="58" t="s">
        <v>65</v>
      </c>
      <c r="I121" s="55"/>
      <c r="J121" s="190" t="s">
        <v>146</v>
      </c>
      <c r="K121" s="26"/>
      <c r="L121" s="26"/>
      <c r="M121" s="26"/>
      <c r="N121" s="82" t="s">
        <v>156</v>
      </c>
      <c r="O121" s="82" t="s">
        <v>156</v>
      </c>
      <c r="P121" s="82" t="s">
        <v>156</v>
      </c>
      <c r="Q121" s="82" t="s">
        <v>156</v>
      </c>
      <c r="R121" s="82" t="s">
        <v>156</v>
      </c>
      <c r="S121" s="82" t="s">
        <v>156</v>
      </c>
      <c r="T121" s="55"/>
      <c r="U121" s="55"/>
      <c r="V121" s="55"/>
      <c r="W121" s="55"/>
    </row>
    <row r="122" spans="1:23" s="131" customFormat="1" ht="12.75">
      <c r="A122" s="83">
        <v>36</v>
      </c>
      <c r="B122" s="82" t="s">
        <v>502</v>
      </c>
      <c r="C122" s="82"/>
      <c r="D122" s="83" t="s">
        <v>477</v>
      </c>
      <c r="E122" s="217" t="s">
        <v>478</v>
      </c>
      <c r="F122" s="188">
        <v>1995</v>
      </c>
      <c r="G122" s="189">
        <v>204710.71</v>
      </c>
      <c r="H122" s="58" t="s">
        <v>65</v>
      </c>
      <c r="I122" s="55"/>
      <c r="J122" s="190" t="s">
        <v>529</v>
      </c>
      <c r="K122" s="26"/>
      <c r="L122" s="26"/>
      <c r="M122" s="26"/>
      <c r="N122" s="82" t="s">
        <v>156</v>
      </c>
      <c r="O122" s="82" t="s">
        <v>156</v>
      </c>
      <c r="P122" s="82" t="s">
        <v>156</v>
      </c>
      <c r="Q122" s="82" t="s">
        <v>156</v>
      </c>
      <c r="R122" s="82" t="s">
        <v>156</v>
      </c>
      <c r="S122" s="82" t="s">
        <v>156</v>
      </c>
      <c r="T122" s="55"/>
      <c r="U122" s="55"/>
      <c r="V122" s="55"/>
      <c r="W122" s="55"/>
    </row>
    <row r="123" spans="1:23" s="131" customFormat="1" ht="12.75">
      <c r="A123" s="83">
        <v>37</v>
      </c>
      <c r="B123" s="82" t="s">
        <v>503</v>
      </c>
      <c r="C123" s="82"/>
      <c r="D123" s="83" t="s">
        <v>477</v>
      </c>
      <c r="E123" s="217" t="s">
        <v>478</v>
      </c>
      <c r="F123" s="188">
        <v>1995</v>
      </c>
      <c r="G123" s="189">
        <v>50868.18</v>
      </c>
      <c r="H123" s="58" t="s">
        <v>65</v>
      </c>
      <c r="I123" s="55"/>
      <c r="J123" s="190" t="s">
        <v>529</v>
      </c>
      <c r="K123" s="26"/>
      <c r="L123" s="26"/>
      <c r="M123" s="26"/>
      <c r="N123" s="82" t="s">
        <v>156</v>
      </c>
      <c r="O123" s="82" t="s">
        <v>156</v>
      </c>
      <c r="P123" s="82" t="s">
        <v>156</v>
      </c>
      <c r="Q123" s="82" t="s">
        <v>156</v>
      </c>
      <c r="R123" s="82" t="s">
        <v>156</v>
      </c>
      <c r="S123" s="82" t="s">
        <v>156</v>
      </c>
      <c r="T123" s="55"/>
      <c r="U123" s="55"/>
      <c r="V123" s="55"/>
      <c r="W123" s="55"/>
    </row>
    <row r="124" spans="1:23" s="131" customFormat="1" ht="12.75">
      <c r="A124" s="83">
        <v>38</v>
      </c>
      <c r="B124" s="82" t="s">
        <v>488</v>
      </c>
      <c r="C124" s="82"/>
      <c r="D124" s="83" t="s">
        <v>477</v>
      </c>
      <c r="E124" s="217" t="s">
        <v>478</v>
      </c>
      <c r="F124" s="188">
        <v>2000</v>
      </c>
      <c r="G124" s="189">
        <v>137686.89</v>
      </c>
      <c r="H124" s="58" t="s">
        <v>65</v>
      </c>
      <c r="I124" s="55"/>
      <c r="J124" s="190" t="s">
        <v>530</v>
      </c>
      <c r="K124" s="26"/>
      <c r="L124" s="26"/>
      <c r="M124" s="26"/>
      <c r="N124" s="82" t="s">
        <v>156</v>
      </c>
      <c r="O124" s="82" t="s">
        <v>156</v>
      </c>
      <c r="P124" s="82" t="s">
        <v>156</v>
      </c>
      <c r="Q124" s="82" t="s">
        <v>156</v>
      </c>
      <c r="R124" s="82" t="s">
        <v>156</v>
      </c>
      <c r="S124" s="82" t="s">
        <v>156</v>
      </c>
      <c r="T124" s="55"/>
      <c r="U124" s="55"/>
      <c r="V124" s="55"/>
      <c r="W124" s="55"/>
    </row>
    <row r="125" spans="1:23" s="131" customFormat="1" ht="12.75">
      <c r="A125" s="83">
        <v>39</v>
      </c>
      <c r="B125" s="82" t="s">
        <v>504</v>
      </c>
      <c r="C125" s="82"/>
      <c r="D125" s="83" t="s">
        <v>477</v>
      </c>
      <c r="E125" s="217" t="s">
        <v>478</v>
      </c>
      <c r="F125" s="188">
        <v>2000</v>
      </c>
      <c r="G125" s="189">
        <v>120523.84</v>
      </c>
      <c r="H125" s="58" t="s">
        <v>65</v>
      </c>
      <c r="I125" s="55"/>
      <c r="J125" s="190" t="s">
        <v>531</v>
      </c>
      <c r="K125" s="26"/>
      <c r="L125" s="26"/>
      <c r="M125" s="26"/>
      <c r="N125" s="82" t="s">
        <v>156</v>
      </c>
      <c r="O125" s="82" t="s">
        <v>156</v>
      </c>
      <c r="P125" s="82" t="s">
        <v>156</v>
      </c>
      <c r="Q125" s="82" t="s">
        <v>156</v>
      </c>
      <c r="R125" s="82" t="s">
        <v>156</v>
      </c>
      <c r="S125" s="82" t="s">
        <v>156</v>
      </c>
      <c r="T125" s="55"/>
      <c r="U125" s="55"/>
      <c r="V125" s="55"/>
      <c r="W125" s="55"/>
    </row>
    <row r="126" spans="1:23" s="131" customFormat="1" ht="12.75">
      <c r="A126" s="83">
        <v>40</v>
      </c>
      <c r="B126" s="82" t="s">
        <v>350</v>
      </c>
      <c r="C126" s="82"/>
      <c r="D126" s="83" t="s">
        <v>477</v>
      </c>
      <c r="E126" s="217" t="s">
        <v>478</v>
      </c>
      <c r="F126" s="188">
        <v>2001</v>
      </c>
      <c r="G126" s="189">
        <v>11632.84</v>
      </c>
      <c r="H126" s="58" t="s">
        <v>65</v>
      </c>
      <c r="I126" s="55"/>
      <c r="J126" s="190" t="s">
        <v>532</v>
      </c>
      <c r="K126" s="26"/>
      <c r="L126" s="26"/>
      <c r="M126" s="26"/>
      <c r="N126" s="82" t="s">
        <v>156</v>
      </c>
      <c r="O126" s="82" t="s">
        <v>156</v>
      </c>
      <c r="P126" s="82" t="s">
        <v>156</v>
      </c>
      <c r="Q126" s="82" t="s">
        <v>156</v>
      </c>
      <c r="R126" s="82" t="s">
        <v>156</v>
      </c>
      <c r="S126" s="82" t="s">
        <v>156</v>
      </c>
      <c r="T126" s="55"/>
      <c r="U126" s="55"/>
      <c r="V126" s="55"/>
      <c r="W126" s="55"/>
    </row>
    <row r="127" spans="1:23" s="131" customFormat="1" ht="12.75">
      <c r="A127" s="83">
        <v>41</v>
      </c>
      <c r="B127" s="82" t="s">
        <v>505</v>
      </c>
      <c r="C127" s="82"/>
      <c r="D127" s="83" t="s">
        <v>477</v>
      </c>
      <c r="E127" s="217" t="s">
        <v>478</v>
      </c>
      <c r="F127" s="188">
        <v>2000</v>
      </c>
      <c r="G127" s="189">
        <v>146470.55</v>
      </c>
      <c r="H127" s="58" t="s">
        <v>65</v>
      </c>
      <c r="I127" s="55"/>
      <c r="J127" s="190" t="s">
        <v>94</v>
      </c>
      <c r="K127" s="26"/>
      <c r="L127" s="26"/>
      <c r="M127" s="26"/>
      <c r="N127" s="82" t="s">
        <v>156</v>
      </c>
      <c r="O127" s="82" t="s">
        <v>156</v>
      </c>
      <c r="P127" s="82" t="s">
        <v>156</v>
      </c>
      <c r="Q127" s="82" t="s">
        <v>156</v>
      </c>
      <c r="R127" s="82" t="s">
        <v>156</v>
      </c>
      <c r="S127" s="82" t="s">
        <v>156</v>
      </c>
      <c r="T127" s="55"/>
      <c r="U127" s="55"/>
      <c r="V127" s="55"/>
      <c r="W127" s="55"/>
    </row>
    <row r="128" spans="1:23" s="131" customFormat="1" ht="12.75">
      <c r="A128" s="83">
        <v>42</v>
      </c>
      <c r="B128" s="82" t="s">
        <v>350</v>
      </c>
      <c r="C128" s="82"/>
      <c r="D128" s="83" t="s">
        <v>477</v>
      </c>
      <c r="E128" s="217" t="s">
        <v>478</v>
      </c>
      <c r="F128" s="188">
        <v>1999</v>
      </c>
      <c r="G128" s="189">
        <v>5001.93</v>
      </c>
      <c r="H128" s="58" t="s">
        <v>65</v>
      </c>
      <c r="I128" s="55"/>
      <c r="J128" s="190" t="s">
        <v>127</v>
      </c>
      <c r="K128" s="26"/>
      <c r="L128" s="26"/>
      <c r="M128" s="26"/>
      <c r="N128" s="82" t="s">
        <v>156</v>
      </c>
      <c r="O128" s="82" t="s">
        <v>156</v>
      </c>
      <c r="P128" s="82" t="s">
        <v>156</v>
      </c>
      <c r="Q128" s="82" t="s">
        <v>156</v>
      </c>
      <c r="R128" s="82" t="s">
        <v>156</v>
      </c>
      <c r="S128" s="82" t="s">
        <v>156</v>
      </c>
      <c r="T128" s="55"/>
      <c r="U128" s="55"/>
      <c r="V128" s="55"/>
      <c r="W128" s="55"/>
    </row>
    <row r="129" spans="1:23" s="131" customFormat="1" ht="12.75">
      <c r="A129" s="83">
        <v>43</v>
      </c>
      <c r="B129" s="82" t="s">
        <v>350</v>
      </c>
      <c r="C129" s="82"/>
      <c r="D129" s="83" t="s">
        <v>477</v>
      </c>
      <c r="E129" s="217" t="s">
        <v>478</v>
      </c>
      <c r="F129" s="188">
        <v>2002</v>
      </c>
      <c r="G129" s="189">
        <v>4878.24</v>
      </c>
      <c r="H129" s="58" t="s">
        <v>65</v>
      </c>
      <c r="I129" s="55"/>
      <c r="J129" s="190" t="s">
        <v>533</v>
      </c>
      <c r="K129" s="26"/>
      <c r="L129" s="26"/>
      <c r="M129" s="26"/>
      <c r="N129" s="82" t="s">
        <v>156</v>
      </c>
      <c r="O129" s="82" t="s">
        <v>156</v>
      </c>
      <c r="P129" s="82" t="s">
        <v>156</v>
      </c>
      <c r="Q129" s="82" t="s">
        <v>156</v>
      </c>
      <c r="R129" s="82" t="s">
        <v>156</v>
      </c>
      <c r="S129" s="82" t="s">
        <v>156</v>
      </c>
      <c r="T129" s="55"/>
      <c r="U129" s="55"/>
      <c r="V129" s="55"/>
      <c r="W129" s="55"/>
    </row>
    <row r="130" spans="1:23" s="131" customFormat="1" ht="12.75">
      <c r="A130" s="83">
        <v>44</v>
      </c>
      <c r="B130" s="82" t="s">
        <v>350</v>
      </c>
      <c r="C130" s="82"/>
      <c r="D130" s="83" t="s">
        <v>477</v>
      </c>
      <c r="E130" s="217" t="s">
        <v>478</v>
      </c>
      <c r="F130" s="188">
        <v>2000</v>
      </c>
      <c r="G130" s="189">
        <v>3382.64</v>
      </c>
      <c r="H130" s="58" t="s">
        <v>65</v>
      </c>
      <c r="I130" s="55"/>
      <c r="J130" s="190" t="s">
        <v>534</v>
      </c>
      <c r="K130" s="26"/>
      <c r="L130" s="26"/>
      <c r="M130" s="26"/>
      <c r="N130" s="82" t="s">
        <v>156</v>
      </c>
      <c r="O130" s="82" t="s">
        <v>156</v>
      </c>
      <c r="P130" s="82" t="s">
        <v>156</v>
      </c>
      <c r="Q130" s="82" t="s">
        <v>156</v>
      </c>
      <c r="R130" s="82" t="s">
        <v>156</v>
      </c>
      <c r="S130" s="82" t="s">
        <v>156</v>
      </c>
      <c r="T130" s="55"/>
      <c r="U130" s="55"/>
      <c r="V130" s="55"/>
      <c r="W130" s="55"/>
    </row>
    <row r="131" spans="1:23" s="131" customFormat="1" ht="25.5">
      <c r="A131" s="83">
        <v>45</v>
      </c>
      <c r="B131" s="82" t="s">
        <v>504</v>
      </c>
      <c r="C131" s="82"/>
      <c r="D131" s="83" t="s">
        <v>477</v>
      </c>
      <c r="E131" s="217" t="s">
        <v>478</v>
      </c>
      <c r="F131" s="188">
        <v>2002</v>
      </c>
      <c r="G131" s="189">
        <v>204891.47</v>
      </c>
      <c r="H131" s="58" t="s">
        <v>65</v>
      </c>
      <c r="I131" s="55"/>
      <c r="J131" s="190" t="s">
        <v>535</v>
      </c>
      <c r="K131" s="26"/>
      <c r="L131" s="26"/>
      <c r="M131" s="26"/>
      <c r="N131" s="82" t="s">
        <v>156</v>
      </c>
      <c r="O131" s="82" t="s">
        <v>156</v>
      </c>
      <c r="P131" s="82" t="s">
        <v>156</v>
      </c>
      <c r="Q131" s="82" t="s">
        <v>156</v>
      </c>
      <c r="R131" s="82" t="s">
        <v>156</v>
      </c>
      <c r="S131" s="82" t="s">
        <v>156</v>
      </c>
      <c r="T131" s="55"/>
      <c r="U131" s="55"/>
      <c r="V131" s="55"/>
      <c r="W131" s="55"/>
    </row>
    <row r="132" spans="1:23" s="131" customFormat="1" ht="12.75">
      <c r="A132" s="83">
        <v>46</v>
      </c>
      <c r="B132" s="82" t="s">
        <v>488</v>
      </c>
      <c r="C132" s="82"/>
      <c r="D132" s="83" t="s">
        <v>477</v>
      </c>
      <c r="E132" s="217" t="s">
        <v>478</v>
      </c>
      <c r="F132" s="188">
        <v>1960</v>
      </c>
      <c r="G132" s="189">
        <v>7039.03</v>
      </c>
      <c r="H132" s="58" t="s">
        <v>65</v>
      </c>
      <c r="I132" s="55"/>
      <c r="J132" s="190" t="s">
        <v>536</v>
      </c>
      <c r="K132" s="26"/>
      <c r="L132" s="26"/>
      <c r="M132" s="26"/>
      <c r="N132" s="82" t="s">
        <v>156</v>
      </c>
      <c r="O132" s="82" t="s">
        <v>156</v>
      </c>
      <c r="P132" s="82" t="s">
        <v>156</v>
      </c>
      <c r="Q132" s="82" t="s">
        <v>156</v>
      </c>
      <c r="R132" s="82" t="s">
        <v>156</v>
      </c>
      <c r="S132" s="82" t="s">
        <v>156</v>
      </c>
      <c r="T132" s="55"/>
      <c r="U132" s="55"/>
      <c r="V132" s="55"/>
      <c r="W132" s="55"/>
    </row>
    <row r="133" spans="1:23" s="131" customFormat="1" ht="38.25">
      <c r="A133" s="83">
        <v>47</v>
      </c>
      <c r="B133" s="82" t="s">
        <v>506</v>
      </c>
      <c r="C133" s="82"/>
      <c r="D133" s="83" t="s">
        <v>477</v>
      </c>
      <c r="E133" s="217" t="s">
        <v>478</v>
      </c>
      <c r="F133" s="188">
        <v>2002</v>
      </c>
      <c r="G133" s="189">
        <v>125490</v>
      </c>
      <c r="H133" s="58" t="s">
        <v>65</v>
      </c>
      <c r="I133" s="55"/>
      <c r="J133" s="190" t="s">
        <v>537</v>
      </c>
      <c r="K133" s="26"/>
      <c r="L133" s="26"/>
      <c r="M133" s="26"/>
      <c r="N133" s="82" t="s">
        <v>156</v>
      </c>
      <c r="O133" s="82" t="s">
        <v>156</v>
      </c>
      <c r="P133" s="82" t="s">
        <v>156</v>
      </c>
      <c r="Q133" s="82" t="s">
        <v>156</v>
      </c>
      <c r="R133" s="82" t="s">
        <v>156</v>
      </c>
      <c r="S133" s="82" t="s">
        <v>156</v>
      </c>
      <c r="T133" s="55"/>
      <c r="U133" s="55"/>
      <c r="V133" s="55"/>
      <c r="W133" s="55"/>
    </row>
    <row r="134" spans="1:23" s="131" customFormat="1" ht="12.75">
      <c r="A134" s="83">
        <v>48</v>
      </c>
      <c r="B134" s="82" t="s">
        <v>486</v>
      </c>
      <c r="C134" s="82"/>
      <c r="D134" s="83" t="s">
        <v>477</v>
      </c>
      <c r="E134" s="217" t="s">
        <v>478</v>
      </c>
      <c r="F134" s="188">
        <v>2005</v>
      </c>
      <c r="G134" s="189">
        <v>43913.7</v>
      </c>
      <c r="H134" s="58" t="s">
        <v>65</v>
      </c>
      <c r="I134" s="55"/>
      <c r="J134" s="190" t="s">
        <v>538</v>
      </c>
      <c r="K134" s="26"/>
      <c r="L134" s="26"/>
      <c r="M134" s="26"/>
      <c r="N134" s="82" t="s">
        <v>156</v>
      </c>
      <c r="O134" s="82" t="s">
        <v>156</v>
      </c>
      <c r="P134" s="82" t="s">
        <v>156</v>
      </c>
      <c r="Q134" s="82" t="s">
        <v>156</v>
      </c>
      <c r="R134" s="82" t="s">
        <v>156</v>
      </c>
      <c r="S134" s="82" t="s">
        <v>156</v>
      </c>
      <c r="T134" s="55"/>
      <c r="U134" s="55"/>
      <c r="V134" s="55"/>
      <c r="W134" s="55"/>
    </row>
    <row r="135" spans="1:23" s="131" customFormat="1" ht="12.75">
      <c r="A135" s="83">
        <v>49</v>
      </c>
      <c r="B135" s="82" t="s">
        <v>507</v>
      </c>
      <c r="C135" s="82"/>
      <c r="D135" s="83" t="s">
        <v>477</v>
      </c>
      <c r="E135" s="217" t="s">
        <v>478</v>
      </c>
      <c r="F135" s="188">
        <v>2004</v>
      </c>
      <c r="G135" s="189">
        <v>20313.4</v>
      </c>
      <c r="H135" s="58" t="s">
        <v>65</v>
      </c>
      <c r="I135" s="55"/>
      <c r="J135" s="190" t="s">
        <v>539</v>
      </c>
      <c r="K135" s="26"/>
      <c r="L135" s="26"/>
      <c r="M135" s="26"/>
      <c r="N135" s="82" t="s">
        <v>156</v>
      </c>
      <c r="O135" s="82" t="s">
        <v>156</v>
      </c>
      <c r="P135" s="82" t="s">
        <v>156</v>
      </c>
      <c r="Q135" s="82" t="s">
        <v>156</v>
      </c>
      <c r="R135" s="82" t="s">
        <v>156</v>
      </c>
      <c r="S135" s="82" t="s">
        <v>156</v>
      </c>
      <c r="T135" s="55"/>
      <c r="U135" s="55"/>
      <c r="V135" s="55"/>
      <c r="W135" s="55"/>
    </row>
    <row r="136" spans="1:23" s="131" customFormat="1" ht="12.75">
      <c r="A136" s="83">
        <v>50</v>
      </c>
      <c r="B136" s="82" t="s">
        <v>507</v>
      </c>
      <c r="C136" s="82"/>
      <c r="D136" s="83" t="s">
        <v>477</v>
      </c>
      <c r="E136" s="217" t="s">
        <v>478</v>
      </c>
      <c r="F136" s="188">
        <v>2006</v>
      </c>
      <c r="G136" s="189">
        <v>82750.6</v>
      </c>
      <c r="H136" s="58" t="s">
        <v>65</v>
      </c>
      <c r="I136" s="55"/>
      <c r="J136" s="190" t="s">
        <v>540</v>
      </c>
      <c r="K136" s="26"/>
      <c r="L136" s="26"/>
      <c r="M136" s="26"/>
      <c r="N136" s="82" t="s">
        <v>156</v>
      </c>
      <c r="O136" s="82" t="s">
        <v>156</v>
      </c>
      <c r="P136" s="82" t="s">
        <v>156</v>
      </c>
      <c r="Q136" s="82" t="s">
        <v>156</v>
      </c>
      <c r="R136" s="82" t="s">
        <v>156</v>
      </c>
      <c r="S136" s="82" t="s">
        <v>156</v>
      </c>
      <c r="T136" s="55"/>
      <c r="U136" s="55"/>
      <c r="V136" s="55"/>
      <c r="W136" s="55"/>
    </row>
    <row r="137" spans="1:23" s="131" customFormat="1" ht="12.75">
      <c r="A137" s="83">
        <v>51</v>
      </c>
      <c r="B137" s="82" t="s">
        <v>507</v>
      </c>
      <c r="C137" s="82"/>
      <c r="D137" s="83" t="s">
        <v>477</v>
      </c>
      <c r="E137" s="217" t="s">
        <v>478</v>
      </c>
      <c r="F137" s="188">
        <v>2006</v>
      </c>
      <c r="G137" s="189">
        <v>16033.02</v>
      </c>
      <c r="H137" s="58" t="s">
        <v>65</v>
      </c>
      <c r="I137" s="55"/>
      <c r="J137" s="190" t="s">
        <v>541</v>
      </c>
      <c r="K137" s="26"/>
      <c r="L137" s="26"/>
      <c r="M137" s="26"/>
      <c r="N137" s="82" t="s">
        <v>156</v>
      </c>
      <c r="O137" s="82" t="s">
        <v>156</v>
      </c>
      <c r="P137" s="82" t="s">
        <v>156</v>
      </c>
      <c r="Q137" s="82" t="s">
        <v>156</v>
      </c>
      <c r="R137" s="82" t="s">
        <v>156</v>
      </c>
      <c r="S137" s="82" t="s">
        <v>156</v>
      </c>
      <c r="T137" s="55"/>
      <c r="U137" s="55"/>
      <c r="V137" s="55"/>
      <c r="W137" s="55"/>
    </row>
    <row r="138" spans="1:23" s="131" customFormat="1" ht="12.75">
      <c r="A138" s="83">
        <v>52</v>
      </c>
      <c r="B138" s="129" t="s">
        <v>484</v>
      </c>
      <c r="C138" s="82"/>
      <c r="D138" s="83" t="s">
        <v>477</v>
      </c>
      <c r="E138" s="217" t="s">
        <v>478</v>
      </c>
      <c r="F138" s="192">
        <v>2009</v>
      </c>
      <c r="G138" s="193">
        <v>6302.23</v>
      </c>
      <c r="H138" s="58" t="s">
        <v>65</v>
      </c>
      <c r="I138" s="55"/>
      <c r="J138" s="194" t="s">
        <v>542</v>
      </c>
      <c r="K138" s="26"/>
      <c r="L138" s="26"/>
      <c r="M138" s="26"/>
      <c r="N138" s="82" t="s">
        <v>156</v>
      </c>
      <c r="O138" s="82" t="s">
        <v>156</v>
      </c>
      <c r="P138" s="82" t="s">
        <v>156</v>
      </c>
      <c r="Q138" s="82" t="s">
        <v>156</v>
      </c>
      <c r="R138" s="82" t="s">
        <v>156</v>
      </c>
      <c r="S138" s="82" t="s">
        <v>156</v>
      </c>
      <c r="T138" s="55"/>
      <c r="U138" s="55"/>
      <c r="V138" s="55"/>
      <c r="W138" s="55"/>
    </row>
    <row r="139" spans="1:23" s="131" customFormat="1" ht="12.75">
      <c r="A139" s="83">
        <v>53</v>
      </c>
      <c r="B139" s="129" t="s">
        <v>508</v>
      </c>
      <c r="C139" s="82"/>
      <c r="D139" s="83" t="s">
        <v>477</v>
      </c>
      <c r="E139" s="217" t="s">
        <v>478</v>
      </c>
      <c r="F139" s="192">
        <v>2014</v>
      </c>
      <c r="G139" s="193">
        <v>10797.15</v>
      </c>
      <c r="H139" s="58" t="s">
        <v>65</v>
      </c>
      <c r="I139" s="55"/>
      <c r="J139" s="194" t="s">
        <v>527</v>
      </c>
      <c r="K139" s="26"/>
      <c r="L139" s="26"/>
      <c r="M139" s="26"/>
      <c r="N139" s="82" t="s">
        <v>156</v>
      </c>
      <c r="O139" s="82" t="s">
        <v>156</v>
      </c>
      <c r="P139" s="82" t="s">
        <v>156</v>
      </c>
      <c r="Q139" s="82" t="s">
        <v>156</v>
      </c>
      <c r="R139" s="82" t="s">
        <v>156</v>
      </c>
      <c r="S139" s="82" t="s">
        <v>156</v>
      </c>
      <c r="T139" s="55"/>
      <c r="U139" s="55"/>
      <c r="V139" s="55"/>
      <c r="W139" s="55"/>
    </row>
    <row r="140" spans="1:23" s="131" customFormat="1" ht="25.5">
      <c r="A140" s="83">
        <v>54</v>
      </c>
      <c r="B140" s="129" t="s">
        <v>509</v>
      </c>
      <c r="C140" s="82"/>
      <c r="D140" s="83"/>
      <c r="E140" s="217"/>
      <c r="F140" s="192">
        <v>2014</v>
      </c>
      <c r="G140" s="193">
        <v>1149103.88</v>
      </c>
      <c r="H140" s="58" t="s">
        <v>65</v>
      </c>
      <c r="I140" s="55"/>
      <c r="J140" s="194" t="s">
        <v>543</v>
      </c>
      <c r="K140" s="26"/>
      <c r="L140" s="26"/>
      <c r="M140" s="26"/>
      <c r="N140" s="82" t="s">
        <v>365</v>
      </c>
      <c r="O140" s="82" t="s">
        <v>365</v>
      </c>
      <c r="P140" s="82" t="s">
        <v>365</v>
      </c>
      <c r="Q140" s="82" t="s">
        <v>365</v>
      </c>
      <c r="R140" s="82" t="s">
        <v>365</v>
      </c>
      <c r="S140" s="82" t="s">
        <v>365</v>
      </c>
      <c r="T140" s="55"/>
      <c r="U140" s="55"/>
      <c r="V140" s="55"/>
      <c r="W140" s="55"/>
    </row>
    <row r="141" spans="1:23" s="131" customFormat="1" ht="25.5">
      <c r="A141" s="83">
        <v>55</v>
      </c>
      <c r="B141" s="129" t="s">
        <v>510</v>
      </c>
      <c r="C141" s="82"/>
      <c r="D141" s="83" t="s">
        <v>477</v>
      </c>
      <c r="E141" s="217" t="s">
        <v>478</v>
      </c>
      <c r="F141" s="192">
        <v>2014</v>
      </c>
      <c r="G141" s="193">
        <v>1037436.48</v>
      </c>
      <c r="H141" s="58" t="s">
        <v>65</v>
      </c>
      <c r="I141" s="55"/>
      <c r="J141" s="194" t="s">
        <v>544</v>
      </c>
      <c r="K141" s="26"/>
      <c r="L141" s="26"/>
      <c r="M141" s="26"/>
      <c r="N141" s="82" t="s">
        <v>365</v>
      </c>
      <c r="O141" s="82" t="s">
        <v>365</v>
      </c>
      <c r="P141" s="82" t="s">
        <v>365</v>
      </c>
      <c r="Q141" s="82" t="s">
        <v>365</v>
      </c>
      <c r="R141" s="82" t="s">
        <v>365</v>
      </c>
      <c r="S141" s="82" t="s">
        <v>365</v>
      </c>
      <c r="T141" s="55"/>
      <c r="U141" s="55"/>
      <c r="V141" s="55"/>
      <c r="W141" s="55"/>
    </row>
    <row r="142" spans="1:23" s="131" customFormat="1" ht="25.5">
      <c r="A142" s="83">
        <v>56</v>
      </c>
      <c r="B142" s="129" t="s">
        <v>511</v>
      </c>
      <c r="C142" s="82"/>
      <c r="D142" s="83" t="s">
        <v>477</v>
      </c>
      <c r="E142" s="217" t="s">
        <v>478</v>
      </c>
      <c r="F142" s="192">
        <v>2015</v>
      </c>
      <c r="G142" s="193">
        <v>64639.59</v>
      </c>
      <c r="H142" s="58" t="s">
        <v>65</v>
      </c>
      <c r="I142" s="55"/>
      <c r="J142" s="194" t="s">
        <v>545</v>
      </c>
      <c r="K142" s="26"/>
      <c r="L142" s="26"/>
      <c r="M142" s="26"/>
      <c r="N142" s="82" t="s">
        <v>365</v>
      </c>
      <c r="O142" s="82" t="s">
        <v>365</v>
      </c>
      <c r="P142" s="82" t="s">
        <v>365</v>
      </c>
      <c r="Q142" s="82" t="s">
        <v>365</v>
      </c>
      <c r="R142" s="82" t="s">
        <v>365</v>
      </c>
      <c r="S142" s="82" t="s">
        <v>365</v>
      </c>
      <c r="T142" s="55"/>
      <c r="U142" s="55"/>
      <c r="V142" s="55"/>
      <c r="W142" s="55"/>
    </row>
    <row r="143" spans="1:23" s="131" customFormat="1" ht="25.5">
      <c r="A143" s="83">
        <v>57</v>
      </c>
      <c r="B143" s="129" t="s">
        <v>512</v>
      </c>
      <c r="C143" s="82"/>
      <c r="D143" s="83" t="s">
        <v>477</v>
      </c>
      <c r="E143" s="217" t="s">
        <v>478</v>
      </c>
      <c r="F143" s="192">
        <v>2015</v>
      </c>
      <c r="G143" s="193">
        <v>12043.37</v>
      </c>
      <c r="H143" s="58" t="s">
        <v>65</v>
      </c>
      <c r="I143" s="55"/>
      <c r="J143" s="194" t="s">
        <v>546</v>
      </c>
      <c r="K143" s="26"/>
      <c r="L143" s="26"/>
      <c r="M143" s="26"/>
      <c r="N143" s="82" t="s">
        <v>365</v>
      </c>
      <c r="O143" s="82" t="s">
        <v>365</v>
      </c>
      <c r="P143" s="82" t="s">
        <v>365</v>
      </c>
      <c r="Q143" s="82" t="s">
        <v>365</v>
      </c>
      <c r="R143" s="82" t="s">
        <v>365</v>
      </c>
      <c r="S143" s="82" t="s">
        <v>365</v>
      </c>
      <c r="T143" s="55"/>
      <c r="U143" s="55"/>
      <c r="V143" s="55"/>
      <c r="W143" s="55"/>
    </row>
    <row r="144" spans="1:23" s="131" customFormat="1" ht="25.5">
      <c r="A144" s="83">
        <v>58</v>
      </c>
      <c r="B144" s="129" t="s">
        <v>513</v>
      </c>
      <c r="C144" s="82"/>
      <c r="D144" s="83" t="s">
        <v>477</v>
      </c>
      <c r="E144" s="217" t="s">
        <v>478</v>
      </c>
      <c r="F144" s="192">
        <v>2016</v>
      </c>
      <c r="G144" s="193">
        <v>14754.68</v>
      </c>
      <c r="H144" s="58" t="s">
        <v>65</v>
      </c>
      <c r="I144" s="55"/>
      <c r="J144" s="194" t="s">
        <v>547</v>
      </c>
      <c r="K144" s="26"/>
      <c r="L144" s="26"/>
      <c r="M144" s="26"/>
      <c r="N144" s="82" t="s">
        <v>365</v>
      </c>
      <c r="O144" s="82" t="s">
        <v>365</v>
      </c>
      <c r="P144" s="82" t="s">
        <v>365</v>
      </c>
      <c r="Q144" s="82" t="s">
        <v>365</v>
      </c>
      <c r="R144" s="82" t="s">
        <v>365</v>
      </c>
      <c r="S144" s="82" t="s">
        <v>365</v>
      </c>
      <c r="T144" s="55"/>
      <c r="U144" s="55"/>
      <c r="V144" s="55"/>
      <c r="W144" s="55"/>
    </row>
    <row r="145" spans="1:23" s="131" customFormat="1" ht="25.5">
      <c r="A145" s="83">
        <v>59</v>
      </c>
      <c r="B145" s="129" t="s">
        <v>514</v>
      </c>
      <c r="C145" s="82"/>
      <c r="D145" s="83" t="s">
        <v>477</v>
      </c>
      <c r="E145" s="217" t="s">
        <v>478</v>
      </c>
      <c r="F145" s="192">
        <v>2016</v>
      </c>
      <c r="G145" s="193">
        <v>95998.45</v>
      </c>
      <c r="H145" s="58" t="s">
        <v>65</v>
      </c>
      <c r="I145" s="55"/>
      <c r="J145" s="194" t="s">
        <v>548</v>
      </c>
      <c r="K145" s="26"/>
      <c r="L145" s="26"/>
      <c r="M145" s="26"/>
      <c r="N145" s="82" t="s">
        <v>365</v>
      </c>
      <c r="O145" s="82" t="s">
        <v>365</v>
      </c>
      <c r="P145" s="82" t="s">
        <v>365</v>
      </c>
      <c r="Q145" s="82" t="s">
        <v>365</v>
      </c>
      <c r="R145" s="82" t="s">
        <v>365</v>
      </c>
      <c r="S145" s="82" t="s">
        <v>365</v>
      </c>
      <c r="T145" s="55"/>
      <c r="U145" s="55"/>
      <c r="V145" s="55"/>
      <c r="W145" s="55"/>
    </row>
    <row r="146" spans="1:23" s="131" customFormat="1" ht="25.5">
      <c r="A146" s="83">
        <v>60</v>
      </c>
      <c r="B146" s="129" t="s">
        <v>515</v>
      </c>
      <c r="C146" s="82"/>
      <c r="D146" s="83" t="s">
        <v>477</v>
      </c>
      <c r="E146" s="217" t="s">
        <v>478</v>
      </c>
      <c r="F146" s="192">
        <v>2016</v>
      </c>
      <c r="G146" s="193">
        <v>68805.68</v>
      </c>
      <c r="H146" s="58" t="s">
        <v>65</v>
      </c>
      <c r="I146" s="55"/>
      <c r="J146" s="194" t="s">
        <v>549</v>
      </c>
      <c r="K146" s="26"/>
      <c r="L146" s="26"/>
      <c r="M146" s="26"/>
      <c r="N146" s="82" t="s">
        <v>365</v>
      </c>
      <c r="O146" s="82" t="s">
        <v>365</v>
      </c>
      <c r="P146" s="82" t="s">
        <v>365</v>
      </c>
      <c r="Q146" s="82" t="s">
        <v>365</v>
      </c>
      <c r="R146" s="82" t="s">
        <v>365</v>
      </c>
      <c r="S146" s="82" t="s">
        <v>365</v>
      </c>
      <c r="T146" s="55"/>
      <c r="U146" s="55"/>
      <c r="V146" s="55"/>
      <c r="W146" s="55"/>
    </row>
    <row r="147" spans="1:23" s="131" customFormat="1" ht="25.5">
      <c r="A147" s="83">
        <v>61</v>
      </c>
      <c r="B147" s="129" t="s">
        <v>516</v>
      </c>
      <c r="C147" s="129"/>
      <c r="D147" s="218" t="s">
        <v>477</v>
      </c>
      <c r="E147" s="219" t="s">
        <v>478</v>
      </c>
      <c r="F147" s="192">
        <v>2016</v>
      </c>
      <c r="G147" s="193">
        <v>68000</v>
      </c>
      <c r="H147" s="58" t="s">
        <v>65</v>
      </c>
      <c r="I147" s="55"/>
      <c r="J147" s="194" t="s">
        <v>550</v>
      </c>
      <c r="K147" s="26"/>
      <c r="L147" s="26"/>
      <c r="M147" s="26"/>
      <c r="N147" s="129" t="s">
        <v>365</v>
      </c>
      <c r="O147" s="129" t="s">
        <v>365</v>
      </c>
      <c r="P147" s="129" t="s">
        <v>365</v>
      </c>
      <c r="Q147" s="129" t="s">
        <v>365</v>
      </c>
      <c r="R147" s="129" t="s">
        <v>365</v>
      </c>
      <c r="S147" s="129" t="s">
        <v>365</v>
      </c>
      <c r="T147" s="55"/>
      <c r="U147" s="55"/>
      <c r="V147" s="55"/>
      <c r="W147" s="55"/>
    </row>
    <row r="148" spans="1:23" s="131" customFormat="1" ht="25.5">
      <c r="A148" s="83">
        <v>62</v>
      </c>
      <c r="B148" s="130" t="s">
        <v>517</v>
      </c>
      <c r="C148" s="130"/>
      <c r="D148" s="220" t="s">
        <v>477</v>
      </c>
      <c r="E148" s="220" t="s">
        <v>478</v>
      </c>
      <c r="F148" s="195">
        <v>2017</v>
      </c>
      <c r="G148" s="196">
        <v>9136.51</v>
      </c>
      <c r="H148" s="58" t="s">
        <v>65</v>
      </c>
      <c r="I148" s="55"/>
      <c r="J148" s="197" t="s">
        <v>551</v>
      </c>
      <c r="K148" s="26"/>
      <c r="L148" s="26"/>
      <c r="M148" s="26"/>
      <c r="N148" s="129" t="s">
        <v>365</v>
      </c>
      <c r="O148" s="129" t="s">
        <v>365</v>
      </c>
      <c r="P148" s="129" t="s">
        <v>365</v>
      </c>
      <c r="Q148" s="129" t="s">
        <v>365</v>
      </c>
      <c r="R148" s="129" t="s">
        <v>365</v>
      </c>
      <c r="S148" s="129" t="s">
        <v>365</v>
      </c>
      <c r="T148" s="55"/>
      <c r="U148" s="55"/>
      <c r="V148" s="55"/>
      <c r="W148" s="55"/>
    </row>
    <row r="149" spans="1:23" s="131" customFormat="1" ht="25.5">
      <c r="A149" s="83">
        <v>63</v>
      </c>
      <c r="B149" s="130" t="s">
        <v>518</v>
      </c>
      <c r="C149" s="130"/>
      <c r="D149" s="220" t="s">
        <v>477</v>
      </c>
      <c r="E149" s="220" t="s">
        <v>478</v>
      </c>
      <c r="F149" s="195">
        <v>2016</v>
      </c>
      <c r="G149" s="196">
        <v>10195.23</v>
      </c>
      <c r="H149" s="58" t="s">
        <v>65</v>
      </c>
      <c r="I149" s="55"/>
      <c r="J149" s="197" t="s">
        <v>552</v>
      </c>
      <c r="K149" s="26"/>
      <c r="L149" s="26"/>
      <c r="M149" s="26"/>
      <c r="N149" s="129" t="s">
        <v>365</v>
      </c>
      <c r="O149" s="129" t="s">
        <v>365</v>
      </c>
      <c r="P149" s="129" t="s">
        <v>365</v>
      </c>
      <c r="Q149" s="129" t="s">
        <v>365</v>
      </c>
      <c r="R149" s="129" t="s">
        <v>365</v>
      </c>
      <c r="S149" s="129" t="s">
        <v>365</v>
      </c>
      <c r="T149" s="55"/>
      <c r="U149" s="55"/>
      <c r="V149" s="55"/>
      <c r="W149" s="55"/>
    </row>
    <row r="150" spans="1:23" s="131" customFormat="1" ht="13.5" thickBot="1">
      <c r="A150" s="2"/>
      <c r="B150" s="239" t="s">
        <v>0</v>
      </c>
      <c r="C150" s="239"/>
      <c r="D150" s="32"/>
      <c r="E150" s="23"/>
      <c r="F150" s="55"/>
      <c r="G150" s="216">
        <f>SUM(G87:G149)</f>
        <v>12401414.260000002</v>
      </c>
      <c r="H150" s="55"/>
      <c r="I150" s="26"/>
      <c r="J150" s="26"/>
      <c r="K150" s="26"/>
      <c r="L150" s="26"/>
      <c r="M150" s="26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1:13" s="131" customFormat="1" ht="13.5" thickBot="1">
      <c r="A151" s="68"/>
      <c r="B151" s="68"/>
      <c r="D151" s="4"/>
      <c r="E151" s="235" t="s">
        <v>51</v>
      </c>
      <c r="F151" s="236"/>
      <c r="G151" s="202">
        <f>SUM(G66+G69+G85,G150)</f>
        <v>44346844.83</v>
      </c>
      <c r="H151" s="176"/>
      <c r="I151" s="68"/>
      <c r="J151" s="4"/>
      <c r="K151" s="4"/>
      <c r="L151" s="4"/>
      <c r="M151" s="4"/>
    </row>
    <row r="152" spans="1:13" s="131" customFormat="1" ht="12.75">
      <c r="A152" s="68"/>
      <c r="B152" s="68"/>
      <c r="C152" s="68"/>
      <c r="D152" s="198"/>
      <c r="E152" s="200"/>
      <c r="F152" s="176"/>
      <c r="G152" s="208"/>
      <c r="H152" s="176"/>
      <c r="I152" s="68"/>
      <c r="J152" s="4"/>
      <c r="K152" s="4"/>
      <c r="L152" s="4"/>
      <c r="M152" s="4"/>
    </row>
    <row r="153" spans="1:13" s="131" customFormat="1" ht="12.75">
      <c r="A153" s="68"/>
      <c r="B153" s="68"/>
      <c r="C153" s="68"/>
      <c r="D153" s="198"/>
      <c r="E153" s="200"/>
      <c r="F153" s="176"/>
      <c r="G153" s="208"/>
      <c r="H153" s="176"/>
      <c r="I153" s="68"/>
      <c r="J153" s="4"/>
      <c r="K153" s="4"/>
      <c r="L153" s="4"/>
      <c r="M153" s="4"/>
    </row>
    <row r="154" spans="1:13" s="131" customFormat="1" ht="12.75">
      <c r="A154" s="68"/>
      <c r="B154" s="68"/>
      <c r="C154" s="68"/>
      <c r="D154" s="198"/>
      <c r="E154" s="200"/>
      <c r="F154" s="176"/>
      <c r="G154" s="208"/>
      <c r="H154" s="176"/>
      <c r="I154" s="68"/>
      <c r="J154" s="4"/>
      <c r="K154" s="4"/>
      <c r="L154" s="4"/>
      <c r="M154" s="4"/>
    </row>
    <row r="155" ht="12.75" customHeight="1"/>
    <row r="156" spans="1:13" s="131" customFormat="1" ht="12.75">
      <c r="A156" s="68"/>
      <c r="B156" s="68"/>
      <c r="C156" s="68"/>
      <c r="D156" s="198"/>
      <c r="E156" s="200"/>
      <c r="F156" s="176"/>
      <c r="G156" s="208"/>
      <c r="H156" s="176"/>
      <c r="I156" s="68"/>
      <c r="J156" s="4"/>
      <c r="K156" s="4"/>
      <c r="L156" s="4"/>
      <c r="M156" s="4"/>
    </row>
    <row r="157" spans="1:13" s="131" customFormat="1" ht="12.75">
      <c r="A157" s="68"/>
      <c r="B157" s="68"/>
      <c r="C157" s="68"/>
      <c r="D157" s="198"/>
      <c r="E157" s="200"/>
      <c r="F157" s="176"/>
      <c r="G157" s="208"/>
      <c r="H157" s="176"/>
      <c r="I157" s="68"/>
      <c r="J157" s="4"/>
      <c r="K157" s="4"/>
      <c r="L157" s="4"/>
      <c r="M157" s="4"/>
    </row>
    <row r="159" ht="21.75" customHeight="1"/>
  </sheetData>
  <sheetProtection/>
  <mergeCells count="25">
    <mergeCell ref="C3:C4"/>
    <mergeCell ref="A69:C69"/>
    <mergeCell ref="A67:G67"/>
    <mergeCell ref="A85:C85"/>
    <mergeCell ref="D3:D4"/>
    <mergeCell ref="E3:E4"/>
    <mergeCell ref="F3:F4"/>
    <mergeCell ref="G3:G4"/>
    <mergeCell ref="A70:G70"/>
    <mergeCell ref="W3:W4"/>
    <mergeCell ref="I3:I4"/>
    <mergeCell ref="J3:J4"/>
    <mergeCell ref="K3:M3"/>
    <mergeCell ref="N3:S3"/>
    <mergeCell ref="H3:H4"/>
    <mergeCell ref="E151:F151"/>
    <mergeCell ref="T3:T4"/>
    <mergeCell ref="U3:U4"/>
    <mergeCell ref="V3:V4"/>
    <mergeCell ref="A5:E5"/>
    <mergeCell ref="A66:C66"/>
    <mergeCell ref="A3:A4"/>
    <mergeCell ref="B3:B4"/>
    <mergeCell ref="A86:G86"/>
    <mergeCell ref="B150:C15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&amp;CStrona &amp;P z &amp;N</oddFooter>
  </headerFooter>
  <rowBreaks count="3" manualBreakCount="3">
    <brk id="36" max="22" man="1"/>
    <brk id="75" max="22" man="1"/>
    <brk id="115" max="22" man="1"/>
  </rowBreaks>
  <colBreaks count="1" manualBreakCount="1">
    <brk id="10" max="1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70" zoomScaleSheetLayoutView="70" zoomScalePageLayoutView="0" workbookViewId="0" topLeftCell="A103">
      <selection activeCell="D122" sqref="D122"/>
    </sheetView>
  </sheetViews>
  <sheetFormatPr defaultColWidth="9.140625" defaultRowHeight="12.75"/>
  <cols>
    <col min="1" max="1" width="5.28125" style="176" customWidth="1"/>
    <col min="2" max="2" width="25.8515625" style="176" customWidth="1"/>
    <col min="3" max="3" width="12.8515625" style="176" customWidth="1"/>
    <col min="4" max="4" width="16.7109375" style="179" customWidth="1"/>
    <col min="5" max="5" width="19.140625" style="176" customWidth="1"/>
    <col min="6" max="6" width="29.28125" style="176" customWidth="1"/>
    <col min="7" max="7" width="14.57421875" style="68" customWidth="1"/>
    <col min="8" max="8" width="13.7109375" style="68" customWidth="1"/>
    <col min="9" max="9" width="13.00390625" style="68" customWidth="1"/>
    <col min="10" max="10" width="15.57421875" style="68" customWidth="1"/>
    <col min="11" max="11" width="16.57421875" style="68" customWidth="1"/>
    <col min="12" max="12" width="10.8515625" style="176" customWidth="1"/>
    <col min="13" max="13" width="11.421875" style="176" customWidth="1"/>
    <col min="14" max="14" width="16.28125" style="176" customWidth="1"/>
    <col min="15" max="16384" width="9.140625" style="176" customWidth="1"/>
  </cols>
  <sheetData>
    <row r="1" spans="1:14" ht="12.75">
      <c r="A1" s="166" t="s">
        <v>425</v>
      </c>
      <c r="B1" s="166"/>
      <c r="C1" s="168"/>
      <c r="D1" s="171"/>
      <c r="E1" s="167"/>
      <c r="F1" s="167"/>
      <c r="G1" s="77"/>
      <c r="H1" s="77"/>
      <c r="I1" s="77"/>
      <c r="J1" s="77"/>
      <c r="K1" s="77"/>
      <c r="L1" s="167"/>
      <c r="M1" s="167"/>
      <c r="N1" s="167"/>
    </row>
    <row r="2" spans="1:14" ht="12.75">
      <c r="A2" s="167"/>
      <c r="B2" s="167"/>
      <c r="C2" s="168"/>
      <c r="D2" s="169"/>
      <c r="E2" s="167"/>
      <c r="F2" s="167"/>
      <c r="G2" s="76"/>
      <c r="H2" s="76"/>
      <c r="I2" s="76"/>
      <c r="J2" s="76"/>
      <c r="K2" s="76"/>
      <c r="L2" s="170"/>
      <c r="M2" s="170" t="s">
        <v>213</v>
      </c>
      <c r="N2" s="170"/>
    </row>
    <row r="3" spans="1:14" ht="12.75">
      <c r="A3" s="166" t="s">
        <v>214</v>
      </c>
      <c r="B3" s="167"/>
      <c r="C3" s="168"/>
      <c r="D3" s="171"/>
      <c r="E3" s="172"/>
      <c r="F3" s="167"/>
      <c r="G3" s="76"/>
      <c r="H3" s="76"/>
      <c r="I3" s="76"/>
      <c r="J3" s="76"/>
      <c r="K3" s="76"/>
      <c r="L3" s="170"/>
      <c r="M3" s="170"/>
      <c r="N3" s="170"/>
    </row>
    <row r="4" spans="1:14" ht="27.75" customHeight="1">
      <c r="A4" s="249" t="s">
        <v>13</v>
      </c>
      <c r="B4" s="249" t="s">
        <v>215</v>
      </c>
      <c r="C4" s="251" t="s">
        <v>216</v>
      </c>
      <c r="D4" s="253" t="s">
        <v>217</v>
      </c>
      <c r="E4" s="250" t="s">
        <v>695</v>
      </c>
      <c r="F4" s="249" t="s">
        <v>10</v>
      </c>
      <c r="G4" s="249" t="s">
        <v>218</v>
      </c>
      <c r="H4" s="249" t="s">
        <v>219</v>
      </c>
      <c r="I4" s="249" t="s">
        <v>220</v>
      </c>
      <c r="J4" s="249" t="s">
        <v>36</v>
      </c>
      <c r="K4" s="249" t="s">
        <v>37</v>
      </c>
      <c r="L4" s="249" t="s">
        <v>33</v>
      </c>
      <c r="M4" s="249"/>
      <c r="N4" s="249"/>
    </row>
    <row r="5" spans="1:14" ht="42.75" customHeight="1">
      <c r="A5" s="249"/>
      <c r="B5" s="250"/>
      <c r="C5" s="252"/>
      <c r="D5" s="254"/>
      <c r="E5" s="255"/>
      <c r="F5" s="250"/>
      <c r="G5" s="250"/>
      <c r="H5" s="250"/>
      <c r="I5" s="250"/>
      <c r="J5" s="250"/>
      <c r="K5" s="250"/>
      <c r="L5" s="119" t="s">
        <v>39</v>
      </c>
      <c r="M5" s="119" t="s">
        <v>40</v>
      </c>
      <c r="N5" s="119" t="s">
        <v>41</v>
      </c>
    </row>
    <row r="6" spans="1:14" ht="25.5" customHeight="1">
      <c r="A6" s="120">
        <v>1</v>
      </c>
      <c r="B6" s="177" t="s">
        <v>221</v>
      </c>
      <c r="C6" s="177">
        <v>1976</v>
      </c>
      <c r="D6" s="180">
        <f>H6*$H$120</f>
        <v>109138</v>
      </c>
      <c r="E6" s="177" t="s">
        <v>222</v>
      </c>
      <c r="F6" s="177" t="s">
        <v>435</v>
      </c>
      <c r="G6" s="177">
        <v>338</v>
      </c>
      <c r="H6" s="177">
        <v>39.4</v>
      </c>
      <c r="I6" s="177">
        <v>3</v>
      </c>
      <c r="J6" s="177" t="s">
        <v>158</v>
      </c>
      <c r="K6" s="177" t="s">
        <v>158</v>
      </c>
      <c r="L6" s="177"/>
      <c r="M6" s="177"/>
      <c r="N6" s="177"/>
    </row>
    <row r="7" spans="1:14" ht="29.25" customHeight="1">
      <c r="A7" s="121">
        <v>2</v>
      </c>
      <c r="B7" s="177" t="s">
        <v>221</v>
      </c>
      <c r="C7" s="177">
        <v>1979</v>
      </c>
      <c r="D7" s="180">
        <f aca="true" t="shared" si="0" ref="D7:D70">H7*$H$120</f>
        <v>80330</v>
      </c>
      <c r="E7" s="177" t="s">
        <v>222</v>
      </c>
      <c r="F7" s="177" t="s">
        <v>436</v>
      </c>
      <c r="G7" s="177">
        <v>344</v>
      </c>
      <c r="H7" s="177">
        <v>29</v>
      </c>
      <c r="I7" s="177">
        <v>3</v>
      </c>
      <c r="J7" s="177" t="s">
        <v>158</v>
      </c>
      <c r="K7" s="177" t="s">
        <v>158</v>
      </c>
      <c r="L7" s="177"/>
      <c r="M7" s="177"/>
      <c r="N7" s="177"/>
    </row>
    <row r="8" spans="1:14" ht="25.5" customHeight="1">
      <c r="A8" s="120">
        <v>3</v>
      </c>
      <c r="B8" s="177" t="s">
        <v>221</v>
      </c>
      <c r="C8" s="177">
        <v>1979</v>
      </c>
      <c r="D8" s="180">
        <f t="shared" si="0"/>
        <v>109138</v>
      </c>
      <c r="E8" s="177" t="s">
        <v>222</v>
      </c>
      <c r="F8" s="177" t="s">
        <v>437</v>
      </c>
      <c r="G8" s="177">
        <v>344</v>
      </c>
      <c r="H8" s="177">
        <v>39.4</v>
      </c>
      <c r="I8" s="177">
        <v>3</v>
      </c>
      <c r="J8" s="177" t="s">
        <v>158</v>
      </c>
      <c r="K8" s="177" t="s">
        <v>158</v>
      </c>
      <c r="L8" s="177"/>
      <c r="M8" s="177"/>
      <c r="N8" s="177"/>
    </row>
    <row r="9" spans="1:14" ht="28.5" customHeight="1">
      <c r="A9" s="121">
        <v>4</v>
      </c>
      <c r="B9" s="177" t="s">
        <v>221</v>
      </c>
      <c r="C9" s="177">
        <v>1979</v>
      </c>
      <c r="D9" s="180">
        <f t="shared" si="0"/>
        <v>154566</v>
      </c>
      <c r="E9" s="177" t="s">
        <v>222</v>
      </c>
      <c r="F9" s="177" t="s">
        <v>438</v>
      </c>
      <c r="G9" s="177">
        <v>344</v>
      </c>
      <c r="H9" s="177">
        <v>55.8</v>
      </c>
      <c r="I9" s="177">
        <v>3</v>
      </c>
      <c r="J9" s="177" t="s">
        <v>158</v>
      </c>
      <c r="K9" s="177" t="s">
        <v>158</v>
      </c>
      <c r="L9" s="177"/>
      <c r="M9" s="177"/>
      <c r="N9" s="177"/>
    </row>
    <row r="10" spans="1:14" ht="27" customHeight="1">
      <c r="A10" s="120">
        <v>5</v>
      </c>
      <c r="B10" s="177" t="s">
        <v>221</v>
      </c>
      <c r="C10" s="177">
        <v>1978</v>
      </c>
      <c r="D10" s="180">
        <f t="shared" si="0"/>
        <v>80330</v>
      </c>
      <c r="E10" s="177" t="s">
        <v>222</v>
      </c>
      <c r="F10" s="177" t="s">
        <v>439</v>
      </c>
      <c r="G10" s="177">
        <v>341</v>
      </c>
      <c r="H10" s="177">
        <v>29</v>
      </c>
      <c r="I10" s="177">
        <v>3</v>
      </c>
      <c r="J10" s="177" t="s">
        <v>158</v>
      </c>
      <c r="K10" s="177" t="s">
        <v>158</v>
      </c>
      <c r="L10" s="177"/>
      <c r="M10" s="177"/>
      <c r="N10" s="177"/>
    </row>
    <row r="11" spans="1:14" ht="28.5" customHeight="1">
      <c r="A11" s="121">
        <v>6</v>
      </c>
      <c r="B11" s="177" t="s">
        <v>221</v>
      </c>
      <c r="C11" s="177">
        <v>1978</v>
      </c>
      <c r="D11" s="180">
        <f t="shared" si="0"/>
        <v>109138</v>
      </c>
      <c r="E11" s="177" t="s">
        <v>222</v>
      </c>
      <c r="F11" s="177" t="s">
        <v>440</v>
      </c>
      <c r="G11" s="177">
        <v>341</v>
      </c>
      <c r="H11" s="177">
        <v>39.4</v>
      </c>
      <c r="I11" s="177">
        <v>3</v>
      </c>
      <c r="J11" s="177" t="s">
        <v>158</v>
      </c>
      <c r="K11" s="177" t="s">
        <v>158</v>
      </c>
      <c r="L11" s="177"/>
      <c r="M11" s="177"/>
      <c r="N11" s="177"/>
    </row>
    <row r="12" spans="1:14" ht="28.5" customHeight="1">
      <c r="A12" s="120">
        <v>7</v>
      </c>
      <c r="B12" s="177" t="s">
        <v>221</v>
      </c>
      <c r="C12" s="177">
        <v>1978</v>
      </c>
      <c r="D12" s="180">
        <f t="shared" si="0"/>
        <v>139885</v>
      </c>
      <c r="E12" s="177" t="s">
        <v>222</v>
      </c>
      <c r="F12" s="177" t="s">
        <v>441</v>
      </c>
      <c r="G12" s="177">
        <v>339</v>
      </c>
      <c r="H12" s="177">
        <v>50.5</v>
      </c>
      <c r="I12" s="177">
        <v>3</v>
      </c>
      <c r="J12" s="177" t="s">
        <v>158</v>
      </c>
      <c r="K12" s="177" t="s">
        <v>158</v>
      </c>
      <c r="L12" s="177"/>
      <c r="M12" s="177"/>
      <c r="N12" s="177"/>
    </row>
    <row r="13" spans="1:14" ht="27" customHeight="1">
      <c r="A13" s="121">
        <v>8</v>
      </c>
      <c r="B13" s="177" t="s">
        <v>221</v>
      </c>
      <c r="C13" s="177">
        <v>1976</v>
      </c>
      <c r="D13" s="180">
        <f t="shared" si="0"/>
        <v>47367.00000000001</v>
      </c>
      <c r="E13" s="177" t="s">
        <v>222</v>
      </c>
      <c r="F13" s="177" t="s">
        <v>442</v>
      </c>
      <c r="G13" s="177">
        <v>344</v>
      </c>
      <c r="H13" s="177">
        <v>17.1</v>
      </c>
      <c r="I13" s="177">
        <v>3</v>
      </c>
      <c r="J13" s="177" t="s">
        <v>158</v>
      </c>
      <c r="K13" s="177" t="s">
        <v>158</v>
      </c>
      <c r="L13" s="177"/>
      <c r="M13" s="177"/>
      <c r="N13" s="177"/>
    </row>
    <row r="14" spans="1:14" ht="27.75" customHeight="1">
      <c r="A14" s="120">
        <v>9</v>
      </c>
      <c r="B14" s="177" t="s">
        <v>221</v>
      </c>
      <c r="C14" s="177">
        <v>1976</v>
      </c>
      <c r="D14" s="180">
        <f t="shared" si="0"/>
        <v>153458</v>
      </c>
      <c r="E14" s="177" t="s">
        <v>222</v>
      </c>
      <c r="F14" s="177" t="s">
        <v>443</v>
      </c>
      <c r="G14" s="177">
        <v>344</v>
      </c>
      <c r="H14" s="177">
        <v>55.4</v>
      </c>
      <c r="I14" s="177">
        <v>3</v>
      </c>
      <c r="J14" s="177" t="s">
        <v>158</v>
      </c>
      <c r="K14" s="177" t="s">
        <v>158</v>
      </c>
      <c r="L14" s="177"/>
      <c r="M14" s="177"/>
      <c r="N14" s="177"/>
    </row>
    <row r="15" spans="1:14" ht="30.75" customHeight="1">
      <c r="A15" s="121">
        <v>10</v>
      </c>
      <c r="B15" s="177" t="s">
        <v>221</v>
      </c>
      <c r="C15" s="177">
        <v>1975</v>
      </c>
      <c r="D15" s="180">
        <f t="shared" si="0"/>
        <v>117835.8</v>
      </c>
      <c r="E15" s="177" t="s">
        <v>222</v>
      </c>
      <c r="F15" s="177" t="s">
        <v>444</v>
      </c>
      <c r="G15" s="177">
        <v>341</v>
      </c>
      <c r="H15" s="177">
        <v>42.54</v>
      </c>
      <c r="I15" s="177">
        <v>3</v>
      </c>
      <c r="J15" s="177" t="s">
        <v>158</v>
      </c>
      <c r="K15" s="177" t="s">
        <v>158</v>
      </c>
      <c r="L15" s="177"/>
      <c r="M15" s="177"/>
      <c r="N15" s="177"/>
    </row>
    <row r="16" spans="1:14" ht="24" customHeight="1">
      <c r="A16" s="120">
        <v>11</v>
      </c>
      <c r="B16" s="177" t="s">
        <v>221</v>
      </c>
      <c r="C16" s="177">
        <v>1980</v>
      </c>
      <c r="D16" s="180">
        <f t="shared" si="0"/>
        <v>80330</v>
      </c>
      <c r="E16" s="177" t="s">
        <v>222</v>
      </c>
      <c r="F16" s="177" t="s">
        <v>445</v>
      </c>
      <c r="G16" s="177">
        <v>344</v>
      </c>
      <c r="H16" s="177">
        <v>29</v>
      </c>
      <c r="I16" s="177">
        <v>3</v>
      </c>
      <c r="J16" s="177" t="s">
        <v>158</v>
      </c>
      <c r="K16" s="177" t="s">
        <v>158</v>
      </c>
      <c r="L16" s="177"/>
      <c r="M16" s="177"/>
      <c r="N16" s="177"/>
    </row>
    <row r="17" spans="1:14" ht="29.25" customHeight="1">
      <c r="A17" s="121">
        <v>12</v>
      </c>
      <c r="B17" s="177" t="s">
        <v>221</v>
      </c>
      <c r="C17" s="177">
        <v>1980</v>
      </c>
      <c r="D17" s="180">
        <f t="shared" si="0"/>
        <v>80330</v>
      </c>
      <c r="E17" s="177" t="s">
        <v>222</v>
      </c>
      <c r="F17" s="177" t="s">
        <v>446</v>
      </c>
      <c r="G17" s="177">
        <v>344</v>
      </c>
      <c r="H17" s="177">
        <v>29</v>
      </c>
      <c r="I17" s="177">
        <v>3</v>
      </c>
      <c r="J17" s="177" t="s">
        <v>158</v>
      </c>
      <c r="K17" s="177" t="s">
        <v>158</v>
      </c>
      <c r="L17" s="177"/>
      <c r="M17" s="177"/>
      <c r="N17" s="177"/>
    </row>
    <row r="18" spans="1:14" ht="27" customHeight="1">
      <c r="A18" s="120">
        <v>13</v>
      </c>
      <c r="B18" s="177" t="s">
        <v>221</v>
      </c>
      <c r="C18" s="177">
        <v>1980</v>
      </c>
      <c r="D18" s="180">
        <f t="shared" si="0"/>
        <v>109138</v>
      </c>
      <c r="E18" s="177" t="s">
        <v>222</v>
      </c>
      <c r="F18" s="177" t="s">
        <v>447</v>
      </c>
      <c r="G18" s="177">
        <v>338</v>
      </c>
      <c r="H18" s="177">
        <v>39.4</v>
      </c>
      <c r="I18" s="177">
        <v>3</v>
      </c>
      <c r="J18" s="177" t="s">
        <v>158</v>
      </c>
      <c r="K18" s="177" t="s">
        <v>158</v>
      </c>
      <c r="L18" s="177"/>
      <c r="M18" s="177"/>
      <c r="N18" s="177"/>
    </row>
    <row r="19" spans="1:14" ht="28.5" customHeight="1">
      <c r="A19" s="121">
        <v>14</v>
      </c>
      <c r="B19" s="177" t="s">
        <v>221</v>
      </c>
      <c r="C19" s="177">
        <v>1980</v>
      </c>
      <c r="D19" s="180">
        <f t="shared" si="0"/>
        <v>154566</v>
      </c>
      <c r="E19" s="177" t="s">
        <v>222</v>
      </c>
      <c r="F19" s="177" t="s">
        <v>448</v>
      </c>
      <c r="G19" s="177">
        <v>338</v>
      </c>
      <c r="H19" s="177">
        <v>55.8</v>
      </c>
      <c r="I19" s="177">
        <v>3</v>
      </c>
      <c r="J19" s="177" t="s">
        <v>158</v>
      </c>
      <c r="K19" s="177" t="s">
        <v>158</v>
      </c>
      <c r="L19" s="177"/>
      <c r="M19" s="177"/>
      <c r="N19" s="177"/>
    </row>
    <row r="20" spans="1:14" ht="28.5" customHeight="1">
      <c r="A20" s="120">
        <v>15</v>
      </c>
      <c r="B20" s="177" t="s">
        <v>221</v>
      </c>
      <c r="C20" s="177">
        <v>1980</v>
      </c>
      <c r="D20" s="180">
        <f t="shared" si="0"/>
        <v>47921</v>
      </c>
      <c r="E20" s="177" t="s">
        <v>222</v>
      </c>
      <c r="F20" s="177" t="s">
        <v>449</v>
      </c>
      <c r="G20" s="177">
        <v>338</v>
      </c>
      <c r="H20" s="177">
        <v>17.3</v>
      </c>
      <c r="I20" s="177">
        <v>3</v>
      </c>
      <c r="J20" s="177" t="s">
        <v>158</v>
      </c>
      <c r="K20" s="177" t="s">
        <v>158</v>
      </c>
      <c r="L20" s="177"/>
      <c r="M20" s="177"/>
      <c r="N20" s="177"/>
    </row>
    <row r="21" spans="1:14" ht="31.5" customHeight="1">
      <c r="A21" s="121">
        <v>16</v>
      </c>
      <c r="B21" s="177" t="s">
        <v>221</v>
      </c>
      <c r="C21" s="177">
        <v>1980</v>
      </c>
      <c r="D21" s="180">
        <f t="shared" si="0"/>
        <v>109138</v>
      </c>
      <c r="E21" s="177" t="s">
        <v>222</v>
      </c>
      <c r="F21" s="177" t="s">
        <v>450</v>
      </c>
      <c r="G21" s="177">
        <v>338</v>
      </c>
      <c r="H21" s="177">
        <v>39.4</v>
      </c>
      <c r="I21" s="177">
        <v>3</v>
      </c>
      <c r="J21" s="177" t="s">
        <v>158</v>
      </c>
      <c r="K21" s="177" t="s">
        <v>158</v>
      </c>
      <c r="L21" s="177"/>
      <c r="M21" s="177"/>
      <c r="N21" s="177"/>
    </row>
    <row r="22" spans="1:14" ht="27" customHeight="1">
      <c r="A22" s="120">
        <v>17</v>
      </c>
      <c r="B22" s="177" t="s">
        <v>221</v>
      </c>
      <c r="C22" s="177">
        <v>1970</v>
      </c>
      <c r="D22" s="180">
        <f t="shared" si="0"/>
        <v>85870</v>
      </c>
      <c r="E22" s="177" t="s">
        <v>222</v>
      </c>
      <c r="F22" s="177" t="s">
        <v>451</v>
      </c>
      <c r="G22" s="177">
        <v>539</v>
      </c>
      <c r="H22" s="177">
        <v>31</v>
      </c>
      <c r="I22" s="177">
        <v>4</v>
      </c>
      <c r="J22" s="177" t="s">
        <v>158</v>
      </c>
      <c r="K22" s="177" t="s">
        <v>158</v>
      </c>
      <c r="L22" s="177"/>
      <c r="M22" s="177"/>
      <c r="N22" s="177"/>
    </row>
    <row r="23" spans="1:14" ht="27.75" customHeight="1">
      <c r="A23" s="121">
        <v>18</v>
      </c>
      <c r="B23" s="177" t="s">
        <v>221</v>
      </c>
      <c r="C23" s="177">
        <v>1970</v>
      </c>
      <c r="D23" s="180">
        <f t="shared" si="0"/>
        <v>44320</v>
      </c>
      <c r="E23" s="177" t="s">
        <v>222</v>
      </c>
      <c r="F23" s="177" t="s">
        <v>452</v>
      </c>
      <c r="G23" s="177">
        <v>539</v>
      </c>
      <c r="H23" s="177">
        <v>16</v>
      </c>
      <c r="I23" s="177">
        <v>4</v>
      </c>
      <c r="J23" s="177" t="s">
        <v>158</v>
      </c>
      <c r="K23" s="177" t="s">
        <v>158</v>
      </c>
      <c r="L23" s="177"/>
      <c r="M23" s="177"/>
      <c r="N23" s="177"/>
    </row>
    <row r="24" spans="1:14" ht="25.5" customHeight="1">
      <c r="A24" s="120">
        <v>19</v>
      </c>
      <c r="B24" s="177" t="s">
        <v>221</v>
      </c>
      <c r="C24" s="177">
        <v>1970</v>
      </c>
      <c r="D24" s="180">
        <f t="shared" si="0"/>
        <v>85870</v>
      </c>
      <c r="E24" s="177" t="s">
        <v>222</v>
      </c>
      <c r="F24" s="177" t="s">
        <v>453</v>
      </c>
      <c r="G24" s="177">
        <v>539</v>
      </c>
      <c r="H24" s="177">
        <v>31</v>
      </c>
      <c r="I24" s="177">
        <v>4</v>
      </c>
      <c r="J24" s="177" t="s">
        <v>158</v>
      </c>
      <c r="K24" s="177" t="s">
        <v>158</v>
      </c>
      <c r="L24" s="177"/>
      <c r="M24" s="177"/>
      <c r="N24" s="177"/>
    </row>
    <row r="25" spans="1:14" ht="25.5" customHeight="1">
      <c r="A25" s="121">
        <v>20</v>
      </c>
      <c r="B25" s="177" t="s">
        <v>221</v>
      </c>
      <c r="C25" s="177">
        <v>1970</v>
      </c>
      <c r="D25" s="180">
        <f t="shared" si="0"/>
        <v>85870</v>
      </c>
      <c r="E25" s="177" t="s">
        <v>222</v>
      </c>
      <c r="F25" s="177" t="s">
        <v>454</v>
      </c>
      <c r="G25" s="177">
        <v>539</v>
      </c>
      <c r="H25" s="177">
        <v>31</v>
      </c>
      <c r="I25" s="177">
        <v>4</v>
      </c>
      <c r="J25" s="177" t="s">
        <v>158</v>
      </c>
      <c r="K25" s="177" t="s">
        <v>158</v>
      </c>
      <c r="L25" s="177"/>
      <c r="M25" s="177"/>
      <c r="N25" s="177"/>
    </row>
    <row r="26" spans="1:14" ht="30.75" customHeight="1">
      <c r="A26" s="120">
        <v>21</v>
      </c>
      <c r="B26" s="177" t="s">
        <v>221</v>
      </c>
      <c r="C26" s="177">
        <v>1970</v>
      </c>
      <c r="D26" s="180">
        <f t="shared" si="0"/>
        <v>85870</v>
      </c>
      <c r="E26" s="177" t="s">
        <v>222</v>
      </c>
      <c r="F26" s="177" t="s">
        <v>455</v>
      </c>
      <c r="G26" s="177">
        <v>539</v>
      </c>
      <c r="H26" s="177">
        <v>31</v>
      </c>
      <c r="I26" s="177"/>
      <c r="J26" s="177" t="s">
        <v>158</v>
      </c>
      <c r="K26" s="177" t="s">
        <v>158</v>
      </c>
      <c r="L26" s="177"/>
      <c r="M26" s="177"/>
      <c r="N26" s="177"/>
    </row>
    <row r="27" spans="1:14" ht="27.75" customHeight="1">
      <c r="A27" s="121">
        <v>22</v>
      </c>
      <c r="B27" s="177" t="s">
        <v>221</v>
      </c>
      <c r="C27" s="177">
        <v>1970</v>
      </c>
      <c r="D27" s="180">
        <f t="shared" si="0"/>
        <v>85870</v>
      </c>
      <c r="E27" s="177" t="s">
        <v>222</v>
      </c>
      <c r="F27" s="177" t="s">
        <v>456</v>
      </c>
      <c r="G27" s="177">
        <v>539</v>
      </c>
      <c r="H27" s="177">
        <v>31</v>
      </c>
      <c r="I27" s="177">
        <v>4</v>
      </c>
      <c r="J27" s="177" t="s">
        <v>158</v>
      </c>
      <c r="K27" s="177" t="s">
        <v>158</v>
      </c>
      <c r="L27" s="177"/>
      <c r="M27" s="177"/>
      <c r="N27" s="177"/>
    </row>
    <row r="28" spans="1:14" ht="30" customHeight="1">
      <c r="A28" s="120">
        <v>23</v>
      </c>
      <c r="B28" s="177" t="s">
        <v>221</v>
      </c>
      <c r="C28" s="177">
        <v>1970</v>
      </c>
      <c r="D28" s="180">
        <f t="shared" si="0"/>
        <v>85870</v>
      </c>
      <c r="E28" s="177" t="s">
        <v>222</v>
      </c>
      <c r="F28" s="177" t="s">
        <v>457</v>
      </c>
      <c r="G28" s="177">
        <v>539</v>
      </c>
      <c r="H28" s="177">
        <v>31</v>
      </c>
      <c r="I28" s="177">
        <v>4</v>
      </c>
      <c r="J28" s="177" t="s">
        <v>158</v>
      </c>
      <c r="K28" s="177" t="s">
        <v>158</v>
      </c>
      <c r="L28" s="177"/>
      <c r="M28" s="177"/>
      <c r="N28" s="177"/>
    </row>
    <row r="29" spans="1:14" ht="29.25" customHeight="1">
      <c r="A29" s="121">
        <v>24</v>
      </c>
      <c r="B29" s="177" t="s">
        <v>221</v>
      </c>
      <c r="C29" s="177">
        <v>1970</v>
      </c>
      <c r="D29" s="180">
        <f t="shared" si="0"/>
        <v>73682</v>
      </c>
      <c r="E29" s="177" t="s">
        <v>222</v>
      </c>
      <c r="F29" s="177" t="s">
        <v>458</v>
      </c>
      <c r="G29" s="177">
        <v>539</v>
      </c>
      <c r="H29" s="177">
        <v>26.6</v>
      </c>
      <c r="I29" s="177">
        <v>4</v>
      </c>
      <c r="J29" s="177" t="s">
        <v>158</v>
      </c>
      <c r="K29" s="177" t="s">
        <v>158</v>
      </c>
      <c r="L29" s="177"/>
      <c r="M29" s="177"/>
      <c r="N29" s="177"/>
    </row>
    <row r="30" spans="1:14" ht="29.25" customHeight="1">
      <c r="A30" s="120">
        <v>25</v>
      </c>
      <c r="B30" s="177" t="s">
        <v>221</v>
      </c>
      <c r="C30" s="177">
        <v>1970</v>
      </c>
      <c r="D30" s="180">
        <f t="shared" si="0"/>
        <v>85870</v>
      </c>
      <c r="E30" s="177" t="s">
        <v>222</v>
      </c>
      <c r="F30" s="177" t="s">
        <v>459</v>
      </c>
      <c r="G30" s="177">
        <v>539</v>
      </c>
      <c r="H30" s="177">
        <v>31</v>
      </c>
      <c r="I30" s="177">
        <v>4</v>
      </c>
      <c r="J30" s="177" t="s">
        <v>158</v>
      </c>
      <c r="K30" s="177" t="s">
        <v>158</v>
      </c>
      <c r="L30" s="177"/>
      <c r="M30" s="177"/>
      <c r="N30" s="177"/>
    </row>
    <row r="31" spans="1:14" ht="30" customHeight="1">
      <c r="A31" s="121">
        <v>26</v>
      </c>
      <c r="B31" s="177" t="s">
        <v>221</v>
      </c>
      <c r="C31" s="177">
        <v>1972</v>
      </c>
      <c r="D31" s="180">
        <f t="shared" si="0"/>
        <v>110107.5</v>
      </c>
      <c r="E31" s="177" t="s">
        <v>222</v>
      </c>
      <c r="F31" s="177" t="s">
        <v>460</v>
      </c>
      <c r="G31" s="177">
        <v>342</v>
      </c>
      <c r="H31" s="177">
        <v>39.75</v>
      </c>
      <c r="I31" s="177">
        <v>3</v>
      </c>
      <c r="J31" s="177" t="s">
        <v>158</v>
      </c>
      <c r="K31" s="177" t="s">
        <v>158</v>
      </c>
      <c r="L31" s="177"/>
      <c r="M31" s="177"/>
      <c r="N31" s="177"/>
    </row>
    <row r="32" spans="1:14" ht="12.75">
      <c r="A32" s="120">
        <v>27</v>
      </c>
      <c r="B32" s="177" t="s">
        <v>221</v>
      </c>
      <c r="C32" s="177">
        <v>1990</v>
      </c>
      <c r="D32" s="180">
        <f t="shared" si="0"/>
        <v>98972.1</v>
      </c>
      <c r="E32" s="177" t="s">
        <v>222</v>
      </c>
      <c r="F32" s="177" t="s">
        <v>223</v>
      </c>
      <c r="G32" s="177">
        <v>504</v>
      </c>
      <c r="H32" s="177">
        <v>35.730000000000004</v>
      </c>
      <c r="I32" s="177">
        <v>3</v>
      </c>
      <c r="J32" s="177" t="s">
        <v>158</v>
      </c>
      <c r="K32" s="177" t="s">
        <v>158</v>
      </c>
      <c r="L32" s="177"/>
      <c r="M32" s="177"/>
      <c r="N32" s="177"/>
    </row>
    <row r="33" spans="1:14" ht="26.25" customHeight="1">
      <c r="A33" s="121">
        <v>28</v>
      </c>
      <c r="B33" s="177" t="s">
        <v>221</v>
      </c>
      <c r="C33" s="177">
        <v>1990</v>
      </c>
      <c r="D33" s="180">
        <f t="shared" si="0"/>
        <v>178831.2</v>
      </c>
      <c r="E33" s="177" t="s">
        <v>222</v>
      </c>
      <c r="F33" s="177" t="s">
        <v>224</v>
      </c>
      <c r="G33" s="177">
        <v>504</v>
      </c>
      <c r="H33" s="177">
        <v>64.56</v>
      </c>
      <c r="I33" s="177">
        <v>3</v>
      </c>
      <c r="J33" s="177" t="s">
        <v>158</v>
      </c>
      <c r="K33" s="177" t="s">
        <v>158</v>
      </c>
      <c r="L33" s="177"/>
      <c r="M33" s="177"/>
      <c r="N33" s="177"/>
    </row>
    <row r="34" spans="1:14" ht="12.75">
      <c r="A34" s="120">
        <v>29</v>
      </c>
      <c r="B34" s="177" t="s">
        <v>221</v>
      </c>
      <c r="C34" s="177">
        <v>1940</v>
      </c>
      <c r="D34" s="180">
        <f t="shared" si="0"/>
        <v>124927</v>
      </c>
      <c r="E34" s="177"/>
      <c r="F34" s="177" t="s">
        <v>225</v>
      </c>
      <c r="G34" s="177">
        <v>272</v>
      </c>
      <c r="H34" s="177">
        <v>45.1</v>
      </c>
      <c r="I34" s="177">
        <v>2</v>
      </c>
      <c r="J34" s="177" t="s">
        <v>158</v>
      </c>
      <c r="K34" s="177" t="s">
        <v>158</v>
      </c>
      <c r="L34" s="177"/>
      <c r="M34" s="177"/>
      <c r="N34" s="177"/>
    </row>
    <row r="35" spans="1:14" ht="12.75">
      <c r="A35" s="121">
        <v>30</v>
      </c>
      <c r="B35" s="177" t="s">
        <v>221</v>
      </c>
      <c r="C35" s="177">
        <v>1940</v>
      </c>
      <c r="D35" s="180">
        <f t="shared" si="0"/>
        <v>126921.4</v>
      </c>
      <c r="E35" s="177"/>
      <c r="F35" s="177" t="s">
        <v>226</v>
      </c>
      <c r="G35" s="177">
        <v>272</v>
      </c>
      <c r="H35" s="177">
        <v>45.82</v>
      </c>
      <c r="I35" s="177">
        <v>2</v>
      </c>
      <c r="J35" s="177" t="s">
        <v>158</v>
      </c>
      <c r="K35" s="177" t="s">
        <v>158</v>
      </c>
      <c r="L35" s="177"/>
      <c r="M35" s="177"/>
      <c r="N35" s="177"/>
    </row>
    <row r="36" spans="1:14" ht="12.75">
      <c r="A36" s="120">
        <v>31</v>
      </c>
      <c r="B36" s="177" t="s">
        <v>221</v>
      </c>
      <c r="C36" s="177">
        <v>1908</v>
      </c>
      <c r="D36" s="180">
        <f t="shared" si="0"/>
        <v>135840.8</v>
      </c>
      <c r="E36" s="177"/>
      <c r="F36" s="177" t="s">
        <v>227</v>
      </c>
      <c r="G36" s="177">
        <v>188</v>
      </c>
      <c r="H36" s="177">
        <v>49.04</v>
      </c>
      <c r="I36" s="177">
        <v>2</v>
      </c>
      <c r="J36" s="177" t="s">
        <v>158</v>
      </c>
      <c r="K36" s="177" t="s">
        <v>158</v>
      </c>
      <c r="L36" s="177"/>
      <c r="M36" s="177"/>
      <c r="N36" s="177"/>
    </row>
    <row r="37" spans="1:14" ht="27.75" customHeight="1">
      <c r="A37" s="121">
        <v>32</v>
      </c>
      <c r="B37" s="177" t="s">
        <v>221</v>
      </c>
      <c r="C37" s="177">
        <v>1940</v>
      </c>
      <c r="D37" s="180">
        <f t="shared" si="0"/>
        <v>131048.70000000001</v>
      </c>
      <c r="E37" s="177"/>
      <c r="F37" s="177" t="s">
        <v>228</v>
      </c>
      <c r="G37" s="177">
        <v>200</v>
      </c>
      <c r="H37" s="177">
        <v>47.31</v>
      </c>
      <c r="I37" s="177">
        <v>2</v>
      </c>
      <c r="J37" s="177" t="s">
        <v>158</v>
      </c>
      <c r="K37" s="177" t="s">
        <v>158</v>
      </c>
      <c r="L37" s="177"/>
      <c r="M37" s="177"/>
      <c r="N37" s="177"/>
    </row>
    <row r="38" spans="1:14" ht="28.5" customHeight="1">
      <c r="A38" s="120">
        <v>33</v>
      </c>
      <c r="B38" s="177" t="s">
        <v>221</v>
      </c>
      <c r="C38" s="177">
        <v>1810</v>
      </c>
      <c r="D38" s="180">
        <f t="shared" si="0"/>
        <v>131575</v>
      </c>
      <c r="E38" s="177"/>
      <c r="F38" s="177" t="s">
        <v>229</v>
      </c>
      <c r="G38" s="177"/>
      <c r="H38" s="177">
        <v>47.5</v>
      </c>
      <c r="I38" s="177">
        <v>1</v>
      </c>
      <c r="J38" s="177" t="s">
        <v>158</v>
      </c>
      <c r="K38" s="177" t="s">
        <v>158</v>
      </c>
      <c r="L38" s="177"/>
      <c r="M38" s="177"/>
      <c r="N38" s="177"/>
    </row>
    <row r="39" spans="1:14" ht="24" customHeight="1">
      <c r="A39" s="121">
        <v>34</v>
      </c>
      <c r="B39" s="177" t="s">
        <v>221</v>
      </c>
      <c r="C39" s="177">
        <v>1921</v>
      </c>
      <c r="D39" s="180">
        <f t="shared" si="0"/>
        <v>80302.3</v>
      </c>
      <c r="E39" s="177"/>
      <c r="F39" s="177" t="s">
        <v>230</v>
      </c>
      <c r="G39" s="177">
        <v>109</v>
      </c>
      <c r="H39" s="177">
        <v>28.99</v>
      </c>
      <c r="I39" s="177">
        <v>2</v>
      </c>
      <c r="J39" s="177" t="s">
        <v>158</v>
      </c>
      <c r="K39" s="177" t="s">
        <v>158</v>
      </c>
      <c r="L39" s="177"/>
      <c r="M39" s="177"/>
      <c r="N39" s="177"/>
    </row>
    <row r="40" spans="1:14" ht="29.25" customHeight="1">
      <c r="A40" s="120">
        <v>35</v>
      </c>
      <c r="B40" s="177" t="s">
        <v>221</v>
      </c>
      <c r="C40" s="177">
        <v>1921</v>
      </c>
      <c r="D40" s="180">
        <f t="shared" si="0"/>
        <v>94041.50000000001</v>
      </c>
      <c r="E40" s="177"/>
      <c r="F40" s="177" t="s">
        <v>231</v>
      </c>
      <c r="G40" s="177">
        <v>109</v>
      </c>
      <c r="H40" s="177">
        <v>33.95</v>
      </c>
      <c r="I40" s="177">
        <v>2</v>
      </c>
      <c r="J40" s="177" t="s">
        <v>158</v>
      </c>
      <c r="K40" s="177" t="s">
        <v>158</v>
      </c>
      <c r="L40" s="177"/>
      <c r="M40" s="177"/>
      <c r="N40" s="177"/>
    </row>
    <row r="41" spans="1:14" ht="28.5" customHeight="1">
      <c r="A41" s="121">
        <v>36</v>
      </c>
      <c r="B41" s="177" t="s">
        <v>221</v>
      </c>
      <c r="C41" s="177">
        <v>1969</v>
      </c>
      <c r="D41" s="180">
        <f t="shared" si="0"/>
        <v>42879.6</v>
      </c>
      <c r="E41" s="177"/>
      <c r="F41" s="177" t="s">
        <v>232</v>
      </c>
      <c r="G41" s="177">
        <v>95</v>
      </c>
      <c r="H41" s="177">
        <v>15.48</v>
      </c>
      <c r="I41" s="177">
        <v>1</v>
      </c>
      <c r="J41" s="177" t="s">
        <v>158</v>
      </c>
      <c r="K41" s="177" t="s">
        <v>158</v>
      </c>
      <c r="L41" s="177"/>
      <c r="M41" s="177"/>
      <c r="N41" s="177"/>
    </row>
    <row r="42" spans="1:14" ht="12.75">
      <c r="A42" s="120">
        <v>37</v>
      </c>
      <c r="B42" s="177" t="s">
        <v>221</v>
      </c>
      <c r="C42" s="177">
        <v>1926</v>
      </c>
      <c r="D42" s="180">
        <f t="shared" si="0"/>
        <v>103819.6</v>
      </c>
      <c r="E42" s="177"/>
      <c r="F42" s="177" t="s">
        <v>233</v>
      </c>
      <c r="G42" s="177">
        <v>122</v>
      </c>
      <c r="H42" s="177">
        <v>37.480000000000004</v>
      </c>
      <c r="I42" s="177">
        <v>1</v>
      </c>
      <c r="J42" s="177" t="s">
        <v>158</v>
      </c>
      <c r="K42" s="177" t="s">
        <v>158</v>
      </c>
      <c r="L42" s="177"/>
      <c r="M42" s="177"/>
      <c r="N42" s="177"/>
    </row>
    <row r="43" spans="1:14" ht="12.75">
      <c r="A43" s="121">
        <v>38</v>
      </c>
      <c r="B43" s="177" t="s">
        <v>221</v>
      </c>
      <c r="C43" s="177">
        <v>1925</v>
      </c>
      <c r="D43" s="180">
        <f t="shared" si="0"/>
        <v>147779.5</v>
      </c>
      <c r="E43" s="177"/>
      <c r="F43" s="177" t="s">
        <v>234</v>
      </c>
      <c r="G43" s="177">
        <v>74</v>
      </c>
      <c r="H43" s="177">
        <v>53.35</v>
      </c>
      <c r="I43" s="177">
        <v>2</v>
      </c>
      <c r="J43" s="177" t="s">
        <v>158</v>
      </c>
      <c r="K43" s="177" t="s">
        <v>158</v>
      </c>
      <c r="L43" s="177"/>
      <c r="M43" s="177"/>
      <c r="N43" s="177"/>
    </row>
    <row r="44" spans="1:14" ht="12.75">
      <c r="A44" s="120">
        <v>39</v>
      </c>
      <c r="B44" s="177" t="s">
        <v>221</v>
      </c>
      <c r="C44" s="177">
        <v>1925</v>
      </c>
      <c r="D44" s="180">
        <f t="shared" si="0"/>
        <v>61078.5</v>
      </c>
      <c r="E44" s="177"/>
      <c r="F44" s="177" t="s">
        <v>235</v>
      </c>
      <c r="G44" s="177">
        <v>42</v>
      </c>
      <c r="H44" s="177">
        <v>22.05</v>
      </c>
      <c r="I44" s="177">
        <v>2</v>
      </c>
      <c r="J44" s="177" t="s">
        <v>159</v>
      </c>
      <c r="K44" s="177" t="s">
        <v>158</v>
      </c>
      <c r="L44" s="177"/>
      <c r="M44" s="177"/>
      <c r="N44" s="177"/>
    </row>
    <row r="45" spans="1:14" ht="27.75" customHeight="1">
      <c r="A45" s="121">
        <v>40</v>
      </c>
      <c r="B45" s="177" t="s">
        <v>221</v>
      </c>
      <c r="C45" s="177">
        <v>1920</v>
      </c>
      <c r="D45" s="180">
        <f t="shared" si="0"/>
        <v>121686.1</v>
      </c>
      <c r="E45" s="177"/>
      <c r="F45" s="177" t="s">
        <v>236</v>
      </c>
      <c r="G45" s="177">
        <v>83</v>
      </c>
      <c r="H45" s="177">
        <v>43.93</v>
      </c>
      <c r="I45" s="177">
        <v>2</v>
      </c>
      <c r="J45" s="177" t="s">
        <v>159</v>
      </c>
      <c r="K45" s="177" t="s">
        <v>158</v>
      </c>
      <c r="L45" s="177"/>
      <c r="M45" s="177"/>
      <c r="N45" s="177"/>
    </row>
    <row r="46" spans="1:14" ht="27" customHeight="1">
      <c r="A46" s="120">
        <v>41</v>
      </c>
      <c r="B46" s="177" t="s">
        <v>221</v>
      </c>
      <c r="C46" s="177">
        <v>1920</v>
      </c>
      <c r="D46" s="180">
        <f t="shared" si="0"/>
        <v>90302</v>
      </c>
      <c r="E46" s="177"/>
      <c r="F46" s="177" t="s">
        <v>237</v>
      </c>
      <c r="G46" s="177">
        <v>83</v>
      </c>
      <c r="H46" s="177">
        <v>32.6</v>
      </c>
      <c r="I46" s="177">
        <v>2</v>
      </c>
      <c r="J46" s="177" t="s">
        <v>159</v>
      </c>
      <c r="K46" s="177" t="s">
        <v>158</v>
      </c>
      <c r="L46" s="177"/>
      <c r="M46" s="177"/>
      <c r="N46" s="177"/>
    </row>
    <row r="47" spans="1:14" ht="12.75">
      <c r="A47" s="121">
        <v>42</v>
      </c>
      <c r="B47" s="177" t="s">
        <v>221</v>
      </c>
      <c r="C47" s="177">
        <v>1900</v>
      </c>
      <c r="D47" s="180">
        <f t="shared" si="0"/>
        <v>103736.50000000001</v>
      </c>
      <c r="E47" s="177"/>
      <c r="F47" s="177" t="s">
        <v>238</v>
      </c>
      <c r="G47" s="177">
        <v>179</v>
      </c>
      <c r="H47" s="177">
        <v>37.45</v>
      </c>
      <c r="I47" s="177">
        <v>2</v>
      </c>
      <c r="J47" s="177" t="s">
        <v>158</v>
      </c>
      <c r="K47" s="177" t="s">
        <v>158</v>
      </c>
      <c r="L47" s="177"/>
      <c r="M47" s="177"/>
      <c r="N47" s="177"/>
    </row>
    <row r="48" spans="1:14" ht="12.75">
      <c r="A48" s="120">
        <v>43</v>
      </c>
      <c r="B48" s="177" t="s">
        <v>221</v>
      </c>
      <c r="C48" s="177">
        <v>1900</v>
      </c>
      <c r="D48" s="180">
        <f t="shared" si="0"/>
        <v>56923.5</v>
      </c>
      <c r="E48" s="177"/>
      <c r="F48" s="177" t="s">
        <v>239</v>
      </c>
      <c r="G48" s="177">
        <v>179</v>
      </c>
      <c r="H48" s="177">
        <v>20.55</v>
      </c>
      <c r="I48" s="177">
        <v>1</v>
      </c>
      <c r="J48" s="177" t="s">
        <v>159</v>
      </c>
      <c r="K48" s="177" t="s">
        <v>158</v>
      </c>
      <c r="L48" s="177"/>
      <c r="M48" s="177"/>
      <c r="N48" s="177"/>
    </row>
    <row r="49" spans="1:14" ht="12.75">
      <c r="A49" s="121">
        <v>44</v>
      </c>
      <c r="B49" s="177" t="s">
        <v>221</v>
      </c>
      <c r="C49" s="177">
        <v>1920</v>
      </c>
      <c r="D49" s="180">
        <f t="shared" si="0"/>
        <v>114290.2</v>
      </c>
      <c r="E49" s="177"/>
      <c r="F49" s="177" t="s">
        <v>240</v>
      </c>
      <c r="G49" s="177">
        <v>117</v>
      </c>
      <c r="H49" s="177">
        <v>41.26</v>
      </c>
      <c r="I49" s="177">
        <v>1</v>
      </c>
      <c r="J49" s="177" t="s">
        <v>159</v>
      </c>
      <c r="K49" s="177" t="s">
        <v>158</v>
      </c>
      <c r="L49" s="177"/>
      <c r="M49" s="177"/>
      <c r="N49" s="177"/>
    </row>
    <row r="50" spans="1:14" ht="12.75">
      <c r="A50" s="120">
        <v>45</v>
      </c>
      <c r="B50" s="177" t="s">
        <v>221</v>
      </c>
      <c r="C50" s="177">
        <v>1920</v>
      </c>
      <c r="D50" s="180">
        <f t="shared" si="0"/>
        <v>96950</v>
      </c>
      <c r="E50" s="177"/>
      <c r="F50" s="177" t="s">
        <v>241</v>
      </c>
      <c r="G50" s="177">
        <v>117</v>
      </c>
      <c r="H50" s="177">
        <v>35</v>
      </c>
      <c r="I50" s="177">
        <v>1</v>
      </c>
      <c r="J50" s="177" t="s">
        <v>159</v>
      </c>
      <c r="K50" s="177" t="s">
        <v>158</v>
      </c>
      <c r="L50" s="177"/>
      <c r="M50" s="177"/>
      <c r="N50" s="177"/>
    </row>
    <row r="51" spans="1:14" ht="12.75">
      <c r="A51" s="121">
        <v>46</v>
      </c>
      <c r="B51" s="177" t="s">
        <v>221</v>
      </c>
      <c r="C51" s="177">
        <v>1920</v>
      </c>
      <c r="D51" s="180">
        <f t="shared" si="0"/>
        <v>100135.5</v>
      </c>
      <c r="E51" s="177"/>
      <c r="F51" s="177" t="s">
        <v>242</v>
      </c>
      <c r="G51" s="177">
        <v>117</v>
      </c>
      <c r="H51" s="177">
        <v>36.15</v>
      </c>
      <c r="I51" s="177">
        <v>1</v>
      </c>
      <c r="J51" s="177" t="s">
        <v>159</v>
      </c>
      <c r="K51" s="177" t="s">
        <v>158</v>
      </c>
      <c r="L51" s="177"/>
      <c r="M51" s="177"/>
      <c r="N51" s="177"/>
    </row>
    <row r="52" spans="1:14" ht="27.75" customHeight="1">
      <c r="A52" s="120">
        <v>47</v>
      </c>
      <c r="B52" s="177" t="s">
        <v>221</v>
      </c>
      <c r="C52" s="177">
        <v>1929</v>
      </c>
      <c r="D52" s="180">
        <f t="shared" si="0"/>
        <v>159524.30000000002</v>
      </c>
      <c r="E52" s="177"/>
      <c r="F52" s="177" t="s">
        <v>243</v>
      </c>
      <c r="G52" s="177">
        <v>158</v>
      </c>
      <c r="H52" s="177">
        <v>57.59</v>
      </c>
      <c r="I52" s="177">
        <v>1</v>
      </c>
      <c r="J52" s="177" t="s">
        <v>159</v>
      </c>
      <c r="K52" s="177" t="s">
        <v>158</v>
      </c>
      <c r="L52" s="177"/>
      <c r="M52" s="177"/>
      <c r="N52" s="177"/>
    </row>
    <row r="53" spans="1:14" ht="23.25" customHeight="1">
      <c r="A53" s="121">
        <v>48</v>
      </c>
      <c r="B53" s="177" t="s">
        <v>221</v>
      </c>
      <c r="C53" s="177">
        <v>1932</v>
      </c>
      <c r="D53" s="180">
        <f t="shared" si="0"/>
        <v>137918.3</v>
      </c>
      <c r="E53" s="177"/>
      <c r="F53" s="177" t="s">
        <v>244</v>
      </c>
      <c r="G53" s="177">
        <v>164</v>
      </c>
      <c r="H53" s="177">
        <v>49.79</v>
      </c>
      <c r="I53" s="177">
        <v>2</v>
      </c>
      <c r="J53" s="177" t="s">
        <v>158</v>
      </c>
      <c r="K53" s="177" t="s">
        <v>158</v>
      </c>
      <c r="L53" s="177"/>
      <c r="M53" s="177"/>
      <c r="N53" s="177"/>
    </row>
    <row r="54" spans="1:14" ht="30" customHeight="1">
      <c r="A54" s="120">
        <v>49</v>
      </c>
      <c r="B54" s="177" t="s">
        <v>221</v>
      </c>
      <c r="C54" s="177">
        <v>1932</v>
      </c>
      <c r="D54" s="180">
        <f t="shared" si="0"/>
        <v>97005.40000000001</v>
      </c>
      <c r="E54" s="177"/>
      <c r="F54" s="177" t="s">
        <v>246</v>
      </c>
      <c r="G54" s="177">
        <v>164</v>
      </c>
      <c r="H54" s="177">
        <v>35.02</v>
      </c>
      <c r="I54" s="177">
        <v>2</v>
      </c>
      <c r="J54" s="177" t="s">
        <v>158</v>
      </c>
      <c r="K54" s="177" t="s">
        <v>158</v>
      </c>
      <c r="L54" s="177"/>
      <c r="M54" s="177"/>
      <c r="N54" s="177"/>
    </row>
    <row r="55" spans="1:14" ht="27.75" customHeight="1">
      <c r="A55" s="121">
        <v>50</v>
      </c>
      <c r="B55" s="177" t="s">
        <v>221</v>
      </c>
      <c r="C55" s="177">
        <v>1932</v>
      </c>
      <c r="D55" s="180">
        <f t="shared" si="0"/>
        <v>51217.299999999996</v>
      </c>
      <c r="E55" s="177"/>
      <c r="F55" s="177" t="s">
        <v>247</v>
      </c>
      <c r="G55" s="177">
        <v>164</v>
      </c>
      <c r="H55" s="177">
        <v>18.49</v>
      </c>
      <c r="I55" s="177">
        <v>2</v>
      </c>
      <c r="J55" s="177" t="s">
        <v>158</v>
      </c>
      <c r="K55" s="177" t="s">
        <v>158</v>
      </c>
      <c r="L55" s="177"/>
      <c r="M55" s="177"/>
      <c r="N55" s="177"/>
    </row>
    <row r="56" spans="1:14" ht="25.5" customHeight="1">
      <c r="A56" s="120">
        <v>51</v>
      </c>
      <c r="B56" s="177" t="s">
        <v>221</v>
      </c>
      <c r="C56" s="177">
        <v>1933</v>
      </c>
      <c r="D56" s="180">
        <f t="shared" si="0"/>
        <v>66757</v>
      </c>
      <c r="E56" s="177"/>
      <c r="F56" s="177" t="s">
        <v>248</v>
      </c>
      <c r="G56" s="177">
        <v>121</v>
      </c>
      <c r="H56" s="177">
        <v>24.1</v>
      </c>
      <c r="I56" s="177">
        <v>2</v>
      </c>
      <c r="J56" s="177" t="s">
        <v>158</v>
      </c>
      <c r="K56" s="177" t="s">
        <v>158</v>
      </c>
      <c r="L56" s="177"/>
      <c r="M56" s="177"/>
      <c r="N56" s="177"/>
    </row>
    <row r="57" spans="1:14" ht="24" customHeight="1">
      <c r="A57" s="121">
        <v>52</v>
      </c>
      <c r="B57" s="177" t="s">
        <v>221</v>
      </c>
      <c r="C57" s="177"/>
      <c r="D57" s="180">
        <f t="shared" si="0"/>
        <v>112822.1</v>
      </c>
      <c r="E57" s="177"/>
      <c r="F57" s="177" t="s">
        <v>249</v>
      </c>
      <c r="G57" s="177"/>
      <c r="H57" s="177">
        <v>40.730000000000004</v>
      </c>
      <c r="I57" s="177">
        <v>2</v>
      </c>
      <c r="J57" s="177" t="s">
        <v>158</v>
      </c>
      <c r="K57" s="177" t="s">
        <v>158</v>
      </c>
      <c r="L57" s="177"/>
      <c r="M57" s="177"/>
      <c r="N57" s="177"/>
    </row>
    <row r="58" spans="1:14" ht="31.5" customHeight="1">
      <c r="A58" s="120">
        <v>53</v>
      </c>
      <c r="B58" s="177" t="s">
        <v>221</v>
      </c>
      <c r="C58" s="177">
        <v>1930</v>
      </c>
      <c r="D58" s="180">
        <f t="shared" si="0"/>
        <v>75814.90000000001</v>
      </c>
      <c r="E58" s="177"/>
      <c r="F58" s="177" t="s">
        <v>250</v>
      </c>
      <c r="G58" s="177">
        <v>208</v>
      </c>
      <c r="H58" s="177">
        <v>27.37</v>
      </c>
      <c r="I58" s="177">
        <v>1</v>
      </c>
      <c r="J58" s="177" t="s">
        <v>158</v>
      </c>
      <c r="K58" s="177" t="s">
        <v>158</v>
      </c>
      <c r="L58" s="177"/>
      <c r="M58" s="177"/>
      <c r="N58" s="177"/>
    </row>
    <row r="59" spans="1:14" ht="24.75" customHeight="1">
      <c r="A59" s="121">
        <v>54</v>
      </c>
      <c r="B59" s="177" t="s">
        <v>221</v>
      </c>
      <c r="C59" s="177">
        <v>1930</v>
      </c>
      <c r="D59" s="180">
        <f t="shared" si="0"/>
        <v>94734.00000000001</v>
      </c>
      <c r="E59" s="177"/>
      <c r="F59" s="177" t="s">
        <v>251</v>
      </c>
      <c r="G59" s="177">
        <v>192</v>
      </c>
      <c r="H59" s="177">
        <v>34.2</v>
      </c>
      <c r="I59" s="177">
        <v>2</v>
      </c>
      <c r="J59" s="177" t="s">
        <v>158</v>
      </c>
      <c r="K59" s="177" t="s">
        <v>158</v>
      </c>
      <c r="L59" s="177"/>
      <c r="M59" s="177"/>
      <c r="N59" s="177"/>
    </row>
    <row r="60" spans="1:14" ht="23.25" customHeight="1">
      <c r="A60" s="120">
        <v>55</v>
      </c>
      <c r="B60" s="177" t="s">
        <v>221</v>
      </c>
      <c r="C60" s="177">
        <v>1930</v>
      </c>
      <c r="D60" s="180">
        <f t="shared" si="0"/>
        <v>32408.999999999996</v>
      </c>
      <c r="E60" s="177"/>
      <c r="F60" s="177" t="s">
        <v>252</v>
      </c>
      <c r="G60" s="177">
        <v>192</v>
      </c>
      <c r="H60" s="177">
        <v>11.7</v>
      </c>
      <c r="I60" s="177">
        <v>2</v>
      </c>
      <c r="J60" s="177" t="s">
        <v>158</v>
      </c>
      <c r="K60" s="177" t="s">
        <v>158</v>
      </c>
      <c r="L60" s="177"/>
      <c r="M60" s="177"/>
      <c r="N60" s="177"/>
    </row>
    <row r="61" spans="1:14" ht="27" customHeight="1">
      <c r="A61" s="121">
        <v>56</v>
      </c>
      <c r="B61" s="177" t="s">
        <v>221</v>
      </c>
      <c r="C61" s="177">
        <v>1930</v>
      </c>
      <c r="D61" s="180">
        <f t="shared" si="0"/>
        <v>163346.9</v>
      </c>
      <c r="E61" s="177"/>
      <c r="F61" s="177" t="s">
        <v>461</v>
      </c>
      <c r="G61" s="177">
        <v>196</v>
      </c>
      <c r="H61" s="177">
        <v>58.97</v>
      </c>
      <c r="I61" s="177">
        <v>2</v>
      </c>
      <c r="J61" s="177" t="s">
        <v>158</v>
      </c>
      <c r="K61" s="177" t="s">
        <v>158</v>
      </c>
      <c r="L61" s="177"/>
      <c r="M61" s="177"/>
      <c r="N61" s="177"/>
    </row>
    <row r="62" spans="1:14" ht="42" customHeight="1">
      <c r="A62" s="120">
        <v>57</v>
      </c>
      <c r="B62" s="177" t="s">
        <v>221</v>
      </c>
      <c r="C62" s="177">
        <v>1989</v>
      </c>
      <c r="D62" s="180">
        <f t="shared" si="0"/>
        <v>146449.9</v>
      </c>
      <c r="E62" s="177"/>
      <c r="F62" s="177" t="s">
        <v>462</v>
      </c>
      <c r="G62" s="177">
        <v>96</v>
      </c>
      <c r="H62" s="177">
        <v>52.87</v>
      </c>
      <c r="I62" s="177">
        <v>1</v>
      </c>
      <c r="J62" s="177" t="s">
        <v>158</v>
      </c>
      <c r="K62" s="177" t="s">
        <v>158</v>
      </c>
      <c r="L62" s="177"/>
      <c r="M62" s="177"/>
      <c r="N62" s="177"/>
    </row>
    <row r="63" spans="1:14" ht="40.5" customHeight="1">
      <c r="A63" s="121">
        <v>58</v>
      </c>
      <c r="B63" s="177" t="s">
        <v>221</v>
      </c>
      <c r="C63" s="177">
        <v>1989</v>
      </c>
      <c r="D63" s="180">
        <f t="shared" si="0"/>
        <v>143375.19999999998</v>
      </c>
      <c r="E63" s="177"/>
      <c r="F63" s="177" t="s">
        <v>463</v>
      </c>
      <c r="G63" s="177">
        <v>96</v>
      </c>
      <c r="H63" s="177">
        <v>51.76</v>
      </c>
      <c r="I63" s="177">
        <v>2</v>
      </c>
      <c r="J63" s="177" t="s">
        <v>158</v>
      </c>
      <c r="K63" s="177" t="s">
        <v>158</v>
      </c>
      <c r="L63" s="177"/>
      <c r="M63" s="177"/>
      <c r="N63" s="177"/>
    </row>
    <row r="64" spans="1:14" ht="42.75" customHeight="1">
      <c r="A64" s="120">
        <v>59</v>
      </c>
      <c r="B64" s="177" t="s">
        <v>221</v>
      </c>
      <c r="C64" s="177">
        <v>1989</v>
      </c>
      <c r="D64" s="180">
        <f t="shared" si="0"/>
        <v>110827.7</v>
      </c>
      <c r="E64" s="177"/>
      <c r="F64" s="177" t="s">
        <v>464</v>
      </c>
      <c r="G64" s="177"/>
      <c r="H64" s="177">
        <v>40.01</v>
      </c>
      <c r="I64" s="177">
        <v>2</v>
      </c>
      <c r="J64" s="177" t="s">
        <v>158</v>
      </c>
      <c r="K64" s="177" t="s">
        <v>158</v>
      </c>
      <c r="L64" s="177"/>
      <c r="M64" s="177"/>
      <c r="N64" s="177"/>
    </row>
    <row r="65" spans="1:14" ht="12.75">
      <c r="A65" s="121">
        <v>60</v>
      </c>
      <c r="B65" s="177" t="s">
        <v>221</v>
      </c>
      <c r="C65" s="177">
        <v>1986</v>
      </c>
      <c r="D65" s="180">
        <f t="shared" si="0"/>
        <v>110800</v>
      </c>
      <c r="E65" s="177"/>
      <c r="F65" s="177" t="s">
        <v>253</v>
      </c>
      <c r="G65" s="177">
        <v>353</v>
      </c>
      <c r="H65" s="177">
        <v>40</v>
      </c>
      <c r="I65" s="177">
        <v>2</v>
      </c>
      <c r="J65" s="177" t="s">
        <v>158</v>
      </c>
      <c r="K65" s="177" t="s">
        <v>158</v>
      </c>
      <c r="L65" s="177"/>
      <c r="M65" s="177"/>
      <c r="N65" s="177"/>
    </row>
    <row r="66" spans="1:14" ht="12.75">
      <c r="A66" s="120">
        <v>61</v>
      </c>
      <c r="B66" s="177" t="s">
        <v>221</v>
      </c>
      <c r="C66" s="177">
        <v>1986</v>
      </c>
      <c r="D66" s="180">
        <f t="shared" si="0"/>
        <v>110800</v>
      </c>
      <c r="E66" s="177"/>
      <c r="F66" s="177" t="s">
        <v>254</v>
      </c>
      <c r="G66" s="177">
        <v>353</v>
      </c>
      <c r="H66" s="177">
        <v>40</v>
      </c>
      <c r="I66" s="177">
        <v>2</v>
      </c>
      <c r="J66" s="177" t="s">
        <v>158</v>
      </c>
      <c r="K66" s="177" t="s">
        <v>158</v>
      </c>
      <c r="L66" s="177"/>
      <c r="M66" s="177"/>
      <c r="N66" s="177"/>
    </row>
    <row r="67" spans="1:14" ht="12.75">
      <c r="A67" s="121">
        <v>62</v>
      </c>
      <c r="B67" s="177" t="s">
        <v>221</v>
      </c>
      <c r="C67" s="177">
        <v>1986</v>
      </c>
      <c r="D67" s="180">
        <f t="shared" si="0"/>
        <v>142655</v>
      </c>
      <c r="E67" s="177"/>
      <c r="F67" s="177" t="s">
        <v>255</v>
      </c>
      <c r="G67" s="177">
        <v>353</v>
      </c>
      <c r="H67" s="177">
        <v>51.5</v>
      </c>
      <c r="I67" s="177">
        <v>2</v>
      </c>
      <c r="J67" s="177" t="s">
        <v>158</v>
      </c>
      <c r="K67" s="177" t="s">
        <v>158</v>
      </c>
      <c r="L67" s="177"/>
      <c r="M67" s="177"/>
      <c r="N67" s="177"/>
    </row>
    <row r="68" spans="1:14" ht="12.75">
      <c r="A68" s="120">
        <v>63</v>
      </c>
      <c r="B68" s="177" t="s">
        <v>221</v>
      </c>
      <c r="C68" s="177"/>
      <c r="D68" s="180">
        <f t="shared" si="0"/>
        <v>167585</v>
      </c>
      <c r="E68" s="177"/>
      <c r="F68" s="177" t="s">
        <v>256</v>
      </c>
      <c r="G68" s="177"/>
      <c r="H68" s="177">
        <v>60.5</v>
      </c>
      <c r="I68" s="177">
        <v>2</v>
      </c>
      <c r="J68" s="177" t="s">
        <v>158</v>
      </c>
      <c r="K68" s="177" t="s">
        <v>158</v>
      </c>
      <c r="L68" s="177"/>
      <c r="M68" s="177"/>
      <c r="N68" s="177"/>
    </row>
    <row r="69" spans="1:14" ht="12.75">
      <c r="A69" s="121">
        <v>64</v>
      </c>
      <c r="B69" s="177" t="s">
        <v>221</v>
      </c>
      <c r="C69" s="177">
        <v>1907</v>
      </c>
      <c r="D69" s="180">
        <f t="shared" si="0"/>
        <v>110800</v>
      </c>
      <c r="E69" s="177"/>
      <c r="F69" s="177" t="s">
        <v>257</v>
      </c>
      <c r="G69" s="177"/>
      <c r="H69" s="177">
        <v>40</v>
      </c>
      <c r="I69" s="177"/>
      <c r="J69" s="177"/>
      <c r="K69" s="177"/>
      <c r="L69" s="177"/>
      <c r="M69" s="177"/>
      <c r="N69" s="177"/>
    </row>
    <row r="70" spans="1:14" ht="12.75">
      <c r="A70" s="120">
        <v>65</v>
      </c>
      <c r="B70" s="177" t="s">
        <v>221</v>
      </c>
      <c r="C70" s="177" t="s">
        <v>258</v>
      </c>
      <c r="D70" s="180">
        <f t="shared" si="0"/>
        <v>170909</v>
      </c>
      <c r="E70" s="177"/>
      <c r="F70" s="177" t="s">
        <v>259</v>
      </c>
      <c r="G70" s="177"/>
      <c r="H70" s="177">
        <v>61.7</v>
      </c>
      <c r="I70" s="177"/>
      <c r="J70" s="177"/>
      <c r="K70" s="177"/>
      <c r="L70" s="177"/>
      <c r="M70" s="177"/>
      <c r="N70" s="177"/>
    </row>
    <row r="71" spans="1:14" ht="30" customHeight="1">
      <c r="A71" s="121">
        <v>66</v>
      </c>
      <c r="B71" s="177" t="s">
        <v>221</v>
      </c>
      <c r="C71" s="177" t="s">
        <v>260</v>
      </c>
      <c r="D71" s="180">
        <f aca="true" t="shared" si="1" ref="D71:D119">H71*$H$120</f>
        <v>128943.49999999999</v>
      </c>
      <c r="E71" s="177"/>
      <c r="F71" s="177" t="s">
        <v>261</v>
      </c>
      <c r="G71" s="177"/>
      <c r="H71" s="177">
        <v>46.55</v>
      </c>
      <c r="I71" s="177"/>
      <c r="J71" s="177"/>
      <c r="K71" s="177"/>
      <c r="L71" s="177"/>
      <c r="M71" s="177"/>
      <c r="N71" s="177"/>
    </row>
    <row r="72" spans="1:14" ht="32.25" customHeight="1">
      <c r="A72" s="120">
        <v>67</v>
      </c>
      <c r="B72" s="177" t="s">
        <v>221</v>
      </c>
      <c r="C72" s="177" t="s">
        <v>262</v>
      </c>
      <c r="D72" s="180">
        <f t="shared" si="1"/>
        <v>147364</v>
      </c>
      <c r="E72" s="177"/>
      <c r="F72" s="177" t="s">
        <v>263</v>
      </c>
      <c r="G72" s="177"/>
      <c r="H72" s="177">
        <v>53.2</v>
      </c>
      <c r="I72" s="177"/>
      <c r="J72" s="177"/>
      <c r="K72" s="177"/>
      <c r="L72" s="177"/>
      <c r="M72" s="177"/>
      <c r="N72" s="177"/>
    </row>
    <row r="73" spans="1:14" ht="29.25" customHeight="1">
      <c r="A73" s="121">
        <v>68</v>
      </c>
      <c r="B73" s="177" t="s">
        <v>221</v>
      </c>
      <c r="C73" s="177"/>
      <c r="D73" s="180">
        <f t="shared" si="1"/>
        <v>156394.2</v>
      </c>
      <c r="E73" s="177"/>
      <c r="F73" s="177" t="s">
        <v>264</v>
      </c>
      <c r="G73" s="177"/>
      <c r="H73" s="177">
        <v>56.46</v>
      </c>
      <c r="I73" s="177"/>
      <c r="J73" s="177"/>
      <c r="K73" s="177"/>
      <c r="L73" s="177"/>
      <c r="M73" s="177"/>
      <c r="N73" s="177"/>
    </row>
    <row r="74" spans="1:14" ht="27" customHeight="1">
      <c r="A74" s="120">
        <v>69</v>
      </c>
      <c r="B74" s="177" t="s">
        <v>221</v>
      </c>
      <c r="C74" s="177"/>
      <c r="D74" s="180">
        <f t="shared" si="1"/>
        <v>139608</v>
      </c>
      <c r="E74" s="177"/>
      <c r="F74" s="177" t="s">
        <v>265</v>
      </c>
      <c r="G74" s="177"/>
      <c r="H74" s="177">
        <v>50.4</v>
      </c>
      <c r="I74" s="177"/>
      <c r="J74" s="177"/>
      <c r="K74" s="177"/>
      <c r="L74" s="177"/>
      <c r="M74" s="177"/>
      <c r="N74" s="177"/>
    </row>
    <row r="75" spans="1:14" ht="24.75" customHeight="1">
      <c r="A75" s="121">
        <v>70</v>
      </c>
      <c r="B75" s="177" t="s">
        <v>221</v>
      </c>
      <c r="C75" s="177"/>
      <c r="D75" s="180">
        <f t="shared" si="1"/>
        <v>144317</v>
      </c>
      <c r="E75" s="177"/>
      <c r="F75" s="177" t="s">
        <v>266</v>
      </c>
      <c r="G75" s="177"/>
      <c r="H75" s="177">
        <v>52.1</v>
      </c>
      <c r="I75" s="177"/>
      <c r="J75" s="177"/>
      <c r="K75" s="177"/>
      <c r="L75" s="177"/>
      <c r="M75" s="177"/>
      <c r="N75" s="177"/>
    </row>
    <row r="76" spans="1:14" ht="27.75" customHeight="1">
      <c r="A76" s="120">
        <v>71</v>
      </c>
      <c r="B76" s="177" t="s">
        <v>221</v>
      </c>
      <c r="C76" s="177"/>
      <c r="D76" s="180">
        <f t="shared" si="1"/>
        <v>144317</v>
      </c>
      <c r="E76" s="177"/>
      <c r="F76" s="177" t="s">
        <v>267</v>
      </c>
      <c r="G76" s="177"/>
      <c r="H76" s="177">
        <v>52.1</v>
      </c>
      <c r="I76" s="177"/>
      <c r="J76" s="177"/>
      <c r="K76" s="177"/>
      <c r="L76" s="177"/>
      <c r="M76" s="177"/>
      <c r="N76" s="177"/>
    </row>
    <row r="77" spans="1:14" ht="28.5" customHeight="1">
      <c r="A77" s="121">
        <v>72</v>
      </c>
      <c r="B77" s="177" t="s">
        <v>221</v>
      </c>
      <c r="C77" s="177" t="s">
        <v>268</v>
      </c>
      <c r="D77" s="180">
        <f t="shared" si="1"/>
        <v>147364</v>
      </c>
      <c r="E77" s="177"/>
      <c r="F77" s="177" t="s">
        <v>269</v>
      </c>
      <c r="G77" s="177"/>
      <c r="H77" s="177">
        <v>53.2</v>
      </c>
      <c r="I77" s="177"/>
      <c r="J77" s="177"/>
      <c r="K77" s="177"/>
      <c r="L77" s="177"/>
      <c r="M77" s="177"/>
      <c r="N77" s="177"/>
    </row>
    <row r="78" spans="1:14" ht="27" customHeight="1">
      <c r="A78" s="120">
        <v>73</v>
      </c>
      <c r="B78" s="177" t="s">
        <v>221</v>
      </c>
      <c r="C78" s="177" t="s">
        <v>268</v>
      </c>
      <c r="D78" s="180">
        <f t="shared" si="1"/>
        <v>147364</v>
      </c>
      <c r="E78" s="177"/>
      <c r="F78" s="177" t="s">
        <v>270</v>
      </c>
      <c r="G78" s="177"/>
      <c r="H78" s="177">
        <v>53.2</v>
      </c>
      <c r="I78" s="177"/>
      <c r="J78" s="177"/>
      <c r="K78" s="177"/>
      <c r="L78" s="177"/>
      <c r="M78" s="177"/>
      <c r="N78" s="177"/>
    </row>
    <row r="79" spans="1:14" ht="26.25" customHeight="1">
      <c r="A79" s="121">
        <v>74</v>
      </c>
      <c r="B79" s="177" t="s">
        <v>221</v>
      </c>
      <c r="C79" s="177" t="s">
        <v>271</v>
      </c>
      <c r="D79" s="180">
        <f t="shared" si="1"/>
        <v>173651.30000000002</v>
      </c>
      <c r="E79" s="177"/>
      <c r="F79" s="177" t="s">
        <v>272</v>
      </c>
      <c r="G79" s="177"/>
      <c r="H79" s="177">
        <v>62.690000000000005</v>
      </c>
      <c r="I79" s="177"/>
      <c r="J79" s="177"/>
      <c r="K79" s="177"/>
      <c r="L79" s="177"/>
      <c r="M79" s="177"/>
      <c r="N79" s="177"/>
    </row>
    <row r="80" spans="1:14" ht="27.75" customHeight="1">
      <c r="A80" s="120">
        <v>75</v>
      </c>
      <c r="B80" s="177" t="s">
        <v>221</v>
      </c>
      <c r="C80" s="177" t="s">
        <v>271</v>
      </c>
      <c r="D80" s="180">
        <f t="shared" si="1"/>
        <v>173651.30000000002</v>
      </c>
      <c r="E80" s="177"/>
      <c r="F80" s="177" t="s">
        <v>273</v>
      </c>
      <c r="G80" s="177"/>
      <c r="H80" s="177">
        <v>62.690000000000005</v>
      </c>
      <c r="I80" s="177"/>
      <c r="J80" s="177"/>
      <c r="K80" s="177"/>
      <c r="L80" s="177"/>
      <c r="M80" s="177"/>
      <c r="N80" s="177"/>
    </row>
    <row r="81" spans="1:14" ht="26.25" customHeight="1">
      <c r="A81" s="121">
        <v>76</v>
      </c>
      <c r="B81" s="177" t="s">
        <v>221</v>
      </c>
      <c r="C81" s="177"/>
      <c r="D81" s="180">
        <f t="shared" si="1"/>
        <v>151242</v>
      </c>
      <c r="E81" s="177"/>
      <c r="F81" s="177" t="s">
        <v>274</v>
      </c>
      <c r="G81" s="177"/>
      <c r="H81" s="177">
        <v>54.6</v>
      </c>
      <c r="I81" s="177"/>
      <c r="J81" s="177"/>
      <c r="K81" s="177"/>
      <c r="L81" s="177"/>
      <c r="M81" s="177"/>
      <c r="N81" s="177"/>
    </row>
    <row r="82" spans="1:14" ht="29.25" customHeight="1">
      <c r="A82" s="120">
        <v>77</v>
      </c>
      <c r="B82" s="177" t="s">
        <v>221</v>
      </c>
      <c r="C82" s="177">
        <v>1976</v>
      </c>
      <c r="D82" s="180">
        <f t="shared" si="1"/>
        <v>151242</v>
      </c>
      <c r="E82" s="177"/>
      <c r="F82" s="177" t="s">
        <v>275</v>
      </c>
      <c r="G82" s="177"/>
      <c r="H82" s="177">
        <v>54.6</v>
      </c>
      <c r="I82" s="177"/>
      <c r="J82" s="177"/>
      <c r="K82" s="177"/>
      <c r="L82" s="177"/>
      <c r="M82" s="177"/>
      <c r="N82" s="177"/>
    </row>
    <row r="83" spans="1:14" ht="26.25" customHeight="1">
      <c r="A83" s="121">
        <v>78</v>
      </c>
      <c r="B83" s="177" t="s">
        <v>221</v>
      </c>
      <c r="C83" s="177" t="s">
        <v>260</v>
      </c>
      <c r="D83" s="180">
        <f t="shared" si="1"/>
        <v>146394.5</v>
      </c>
      <c r="E83" s="177"/>
      <c r="F83" s="177" t="s">
        <v>276</v>
      </c>
      <c r="G83" s="177"/>
      <c r="H83" s="177">
        <v>52.85</v>
      </c>
      <c r="I83" s="177"/>
      <c r="J83" s="177"/>
      <c r="K83" s="177"/>
      <c r="L83" s="177"/>
      <c r="M83" s="177"/>
      <c r="N83" s="177"/>
    </row>
    <row r="84" spans="1:14" ht="30" customHeight="1">
      <c r="A84" s="120">
        <v>79</v>
      </c>
      <c r="B84" s="177" t="s">
        <v>221</v>
      </c>
      <c r="C84" s="177" t="s">
        <v>277</v>
      </c>
      <c r="D84" s="180">
        <f t="shared" si="1"/>
        <v>218386.80000000002</v>
      </c>
      <c r="E84" s="177"/>
      <c r="F84" s="177" t="s">
        <v>278</v>
      </c>
      <c r="G84" s="177"/>
      <c r="H84" s="177">
        <v>78.84</v>
      </c>
      <c r="I84" s="177"/>
      <c r="J84" s="177"/>
      <c r="K84" s="177"/>
      <c r="L84" s="177"/>
      <c r="M84" s="177"/>
      <c r="N84" s="177"/>
    </row>
    <row r="85" spans="1:14" ht="27" customHeight="1">
      <c r="A85" s="121">
        <v>80</v>
      </c>
      <c r="B85" s="177" t="s">
        <v>221</v>
      </c>
      <c r="C85" s="177"/>
      <c r="D85" s="180">
        <f t="shared" si="1"/>
        <v>123542</v>
      </c>
      <c r="E85" s="177"/>
      <c r="F85" s="177" t="s">
        <v>279</v>
      </c>
      <c r="G85" s="177"/>
      <c r="H85" s="177">
        <v>44.6</v>
      </c>
      <c r="I85" s="177"/>
      <c r="J85" s="177"/>
      <c r="K85" s="177"/>
      <c r="L85" s="177"/>
      <c r="M85" s="177"/>
      <c r="N85" s="177"/>
    </row>
    <row r="86" spans="1:14" ht="26.25" customHeight="1">
      <c r="A86" s="120">
        <v>81</v>
      </c>
      <c r="B86" s="177" t="s">
        <v>221</v>
      </c>
      <c r="C86" s="177" t="s">
        <v>280</v>
      </c>
      <c r="D86" s="180">
        <f t="shared" si="1"/>
        <v>86839.5</v>
      </c>
      <c r="E86" s="177"/>
      <c r="F86" s="177" t="s">
        <v>465</v>
      </c>
      <c r="G86" s="177"/>
      <c r="H86" s="177">
        <v>31.35</v>
      </c>
      <c r="I86" s="177"/>
      <c r="J86" s="177"/>
      <c r="K86" s="177"/>
      <c r="L86" s="177"/>
      <c r="M86" s="177"/>
      <c r="N86" s="177"/>
    </row>
    <row r="87" spans="1:14" ht="25.5" customHeight="1">
      <c r="A87" s="121">
        <v>82</v>
      </c>
      <c r="B87" s="177" t="s">
        <v>221</v>
      </c>
      <c r="C87" s="177" t="s">
        <v>280</v>
      </c>
      <c r="D87" s="180">
        <f t="shared" si="1"/>
        <v>163180.69999999998</v>
      </c>
      <c r="E87" s="177"/>
      <c r="F87" s="177" t="s">
        <v>281</v>
      </c>
      <c r="G87" s="177"/>
      <c r="H87" s="177">
        <v>58.91</v>
      </c>
      <c r="I87" s="177"/>
      <c r="J87" s="177"/>
      <c r="K87" s="177"/>
      <c r="L87" s="177"/>
      <c r="M87" s="177"/>
      <c r="N87" s="177"/>
    </row>
    <row r="88" spans="1:14" ht="26.25" customHeight="1">
      <c r="A88" s="120">
        <v>83</v>
      </c>
      <c r="B88" s="177" t="s">
        <v>221</v>
      </c>
      <c r="C88" s="177" t="s">
        <v>271</v>
      </c>
      <c r="D88" s="180">
        <f t="shared" si="1"/>
        <v>122988</v>
      </c>
      <c r="E88" s="177"/>
      <c r="F88" s="177" t="s">
        <v>282</v>
      </c>
      <c r="G88" s="177"/>
      <c r="H88" s="177">
        <v>44.4</v>
      </c>
      <c r="I88" s="177"/>
      <c r="J88" s="177"/>
      <c r="K88" s="177"/>
      <c r="L88" s="177"/>
      <c r="M88" s="177"/>
      <c r="N88" s="177"/>
    </row>
    <row r="89" spans="1:14" ht="24.75" customHeight="1">
      <c r="A89" s="121">
        <v>84</v>
      </c>
      <c r="B89" s="177" t="s">
        <v>221</v>
      </c>
      <c r="C89" s="177" t="s">
        <v>268</v>
      </c>
      <c r="D89" s="180">
        <f t="shared" si="1"/>
        <v>181435</v>
      </c>
      <c r="E89" s="177"/>
      <c r="F89" s="177" t="s">
        <v>283</v>
      </c>
      <c r="G89" s="177"/>
      <c r="H89" s="177">
        <v>65.5</v>
      </c>
      <c r="I89" s="177"/>
      <c r="J89" s="177"/>
      <c r="K89" s="177"/>
      <c r="L89" s="177"/>
      <c r="M89" s="177"/>
      <c r="N89" s="177"/>
    </row>
    <row r="90" spans="1:14" ht="29.25" customHeight="1">
      <c r="A90" s="120">
        <v>85</v>
      </c>
      <c r="B90" s="177" t="s">
        <v>221</v>
      </c>
      <c r="C90" s="177" t="s">
        <v>268</v>
      </c>
      <c r="D90" s="180">
        <f t="shared" si="1"/>
        <v>231849</v>
      </c>
      <c r="E90" s="177"/>
      <c r="F90" s="177" t="s">
        <v>284</v>
      </c>
      <c r="G90" s="177"/>
      <c r="H90" s="177">
        <v>83.7</v>
      </c>
      <c r="I90" s="177"/>
      <c r="J90" s="177"/>
      <c r="K90" s="177"/>
      <c r="L90" s="177"/>
      <c r="M90" s="177"/>
      <c r="N90" s="177"/>
    </row>
    <row r="91" spans="1:14" ht="27.75" customHeight="1">
      <c r="A91" s="121">
        <v>86</v>
      </c>
      <c r="B91" s="177" t="s">
        <v>221</v>
      </c>
      <c r="C91" s="177" t="s">
        <v>268</v>
      </c>
      <c r="D91" s="180">
        <f t="shared" si="1"/>
        <v>66313.8</v>
      </c>
      <c r="E91" s="177"/>
      <c r="F91" s="177" t="s">
        <v>285</v>
      </c>
      <c r="G91" s="177"/>
      <c r="H91" s="177">
        <v>23.94</v>
      </c>
      <c r="I91" s="177"/>
      <c r="J91" s="177"/>
      <c r="K91" s="177"/>
      <c r="L91" s="177"/>
      <c r="M91" s="177"/>
      <c r="N91" s="177"/>
    </row>
    <row r="92" spans="1:14" ht="24.75" customHeight="1">
      <c r="A92" s="120">
        <v>87</v>
      </c>
      <c r="B92" s="177" t="s">
        <v>221</v>
      </c>
      <c r="C92" s="177" t="s">
        <v>268</v>
      </c>
      <c r="D92" s="180">
        <f t="shared" si="1"/>
        <v>113015.99999999999</v>
      </c>
      <c r="E92" s="177"/>
      <c r="F92" s="177" t="s">
        <v>466</v>
      </c>
      <c r="G92" s="177"/>
      <c r="H92" s="177">
        <v>40.8</v>
      </c>
      <c r="I92" s="177"/>
      <c r="J92" s="177"/>
      <c r="K92" s="177"/>
      <c r="L92" s="177"/>
      <c r="M92" s="177"/>
      <c r="N92" s="177"/>
    </row>
    <row r="93" spans="1:14" ht="24.75" customHeight="1">
      <c r="A93" s="121">
        <v>88</v>
      </c>
      <c r="B93" s="177" t="s">
        <v>221</v>
      </c>
      <c r="C93" s="177" t="s">
        <v>268</v>
      </c>
      <c r="D93" s="180">
        <f t="shared" si="1"/>
        <v>141270</v>
      </c>
      <c r="E93" s="177"/>
      <c r="F93" s="177" t="s">
        <v>467</v>
      </c>
      <c r="G93" s="177"/>
      <c r="H93" s="177">
        <v>51</v>
      </c>
      <c r="I93" s="177"/>
      <c r="J93" s="177"/>
      <c r="K93" s="177"/>
      <c r="L93" s="177"/>
      <c r="M93" s="177"/>
      <c r="N93" s="177"/>
    </row>
    <row r="94" spans="1:14" ht="24.75" customHeight="1">
      <c r="A94" s="120">
        <v>89</v>
      </c>
      <c r="B94" s="177" t="s">
        <v>221</v>
      </c>
      <c r="C94" s="177" t="s">
        <v>260</v>
      </c>
      <c r="D94" s="180">
        <f t="shared" si="1"/>
        <v>140716</v>
      </c>
      <c r="E94" s="177"/>
      <c r="F94" s="177" t="s">
        <v>286</v>
      </c>
      <c r="G94" s="177"/>
      <c r="H94" s="177">
        <v>50.8</v>
      </c>
      <c r="I94" s="177"/>
      <c r="J94" s="177"/>
      <c r="K94" s="177"/>
      <c r="L94" s="177"/>
      <c r="M94" s="177"/>
      <c r="N94" s="177"/>
    </row>
    <row r="95" spans="1:14" ht="27.75" customHeight="1">
      <c r="A95" s="121">
        <v>90</v>
      </c>
      <c r="B95" s="177" t="s">
        <v>221</v>
      </c>
      <c r="C95" s="177" t="s">
        <v>260</v>
      </c>
      <c r="D95" s="180">
        <f t="shared" si="1"/>
        <v>82269</v>
      </c>
      <c r="E95" s="177"/>
      <c r="F95" s="177" t="s">
        <v>287</v>
      </c>
      <c r="G95" s="177"/>
      <c r="H95" s="177">
        <v>29.7</v>
      </c>
      <c r="I95" s="177"/>
      <c r="J95" s="177"/>
      <c r="K95" s="177"/>
      <c r="L95" s="177"/>
      <c r="M95" s="177"/>
      <c r="N95" s="177"/>
    </row>
    <row r="96" spans="1:14" ht="27.75" customHeight="1">
      <c r="A96" s="120">
        <v>91</v>
      </c>
      <c r="B96" s="177" t="s">
        <v>221</v>
      </c>
      <c r="C96" s="177" t="s">
        <v>260</v>
      </c>
      <c r="D96" s="180">
        <f t="shared" si="1"/>
        <v>171047.5</v>
      </c>
      <c r="E96" s="177"/>
      <c r="F96" s="177" t="s">
        <v>288</v>
      </c>
      <c r="G96" s="177"/>
      <c r="H96" s="177">
        <v>61.75</v>
      </c>
      <c r="I96" s="177"/>
      <c r="J96" s="177"/>
      <c r="K96" s="177"/>
      <c r="L96" s="177"/>
      <c r="M96" s="177"/>
      <c r="N96" s="177"/>
    </row>
    <row r="97" spans="1:14" ht="24" customHeight="1">
      <c r="A97" s="121">
        <v>92</v>
      </c>
      <c r="B97" s="177" t="s">
        <v>221</v>
      </c>
      <c r="C97" s="177" t="s">
        <v>260</v>
      </c>
      <c r="D97" s="180">
        <f t="shared" si="1"/>
        <v>120910.5</v>
      </c>
      <c r="E97" s="177"/>
      <c r="F97" s="177" t="s">
        <v>289</v>
      </c>
      <c r="G97" s="177"/>
      <c r="H97" s="177">
        <v>43.65</v>
      </c>
      <c r="I97" s="177"/>
      <c r="J97" s="177"/>
      <c r="K97" s="177"/>
      <c r="L97" s="177"/>
      <c r="M97" s="177"/>
      <c r="N97" s="177"/>
    </row>
    <row r="98" spans="1:14" ht="26.25" customHeight="1">
      <c r="A98" s="120">
        <v>93</v>
      </c>
      <c r="B98" s="177" t="s">
        <v>221</v>
      </c>
      <c r="C98" s="177" t="s">
        <v>260</v>
      </c>
      <c r="D98" s="180">
        <f t="shared" si="1"/>
        <v>179579.1</v>
      </c>
      <c r="E98" s="177"/>
      <c r="F98" s="177" t="s">
        <v>290</v>
      </c>
      <c r="G98" s="177"/>
      <c r="H98" s="177">
        <v>64.83</v>
      </c>
      <c r="I98" s="177"/>
      <c r="J98" s="177"/>
      <c r="K98" s="177"/>
      <c r="L98" s="177"/>
      <c r="M98" s="177"/>
      <c r="N98" s="177"/>
    </row>
    <row r="99" spans="1:14" ht="24.75" customHeight="1">
      <c r="A99" s="121">
        <v>94</v>
      </c>
      <c r="B99" s="177" t="s">
        <v>221</v>
      </c>
      <c r="C99" s="177"/>
      <c r="D99" s="180">
        <f t="shared" si="1"/>
        <v>304700</v>
      </c>
      <c r="E99" s="177" t="s">
        <v>222</v>
      </c>
      <c r="F99" s="177" t="s">
        <v>291</v>
      </c>
      <c r="G99" s="177"/>
      <c r="H99" s="177">
        <v>110</v>
      </c>
      <c r="I99" s="177">
        <v>2</v>
      </c>
      <c r="J99" s="177" t="s">
        <v>158</v>
      </c>
      <c r="K99" s="177" t="s">
        <v>158</v>
      </c>
      <c r="L99" s="177"/>
      <c r="M99" s="177"/>
      <c r="N99" s="177"/>
    </row>
    <row r="100" spans="1:14" ht="25.5" customHeight="1">
      <c r="A100" s="120">
        <v>95</v>
      </c>
      <c r="B100" s="177" t="s">
        <v>221</v>
      </c>
      <c r="C100" s="177" t="s">
        <v>260</v>
      </c>
      <c r="D100" s="180">
        <f t="shared" si="1"/>
        <v>101105</v>
      </c>
      <c r="E100" s="177"/>
      <c r="F100" s="177" t="s">
        <v>292</v>
      </c>
      <c r="G100" s="177"/>
      <c r="H100" s="177">
        <v>36.5</v>
      </c>
      <c r="I100" s="177"/>
      <c r="J100" s="177"/>
      <c r="K100" s="177"/>
      <c r="L100" s="177"/>
      <c r="M100" s="177"/>
      <c r="N100" s="177"/>
    </row>
    <row r="101" spans="1:14" ht="24.75" customHeight="1">
      <c r="A101" s="121">
        <v>96</v>
      </c>
      <c r="B101" s="177" t="s">
        <v>221</v>
      </c>
      <c r="C101" s="177" t="s">
        <v>260</v>
      </c>
      <c r="D101" s="180">
        <f t="shared" si="1"/>
        <v>117309.5</v>
      </c>
      <c r="E101" s="177"/>
      <c r="F101" s="177" t="s">
        <v>293</v>
      </c>
      <c r="G101" s="177"/>
      <c r="H101" s="177">
        <v>42.35</v>
      </c>
      <c r="I101" s="177"/>
      <c r="J101" s="177"/>
      <c r="K101" s="177"/>
      <c r="L101" s="177"/>
      <c r="M101" s="177"/>
      <c r="N101" s="177"/>
    </row>
    <row r="102" spans="1:14" ht="26.25" customHeight="1">
      <c r="A102" s="120">
        <v>97</v>
      </c>
      <c r="B102" s="177" t="s">
        <v>221</v>
      </c>
      <c r="C102" s="177" t="s">
        <v>260</v>
      </c>
      <c r="D102" s="180">
        <f t="shared" si="1"/>
        <v>146699.2</v>
      </c>
      <c r="E102" s="177"/>
      <c r="F102" s="177" t="s">
        <v>294</v>
      </c>
      <c r="G102" s="177"/>
      <c r="H102" s="177">
        <v>52.96</v>
      </c>
      <c r="I102" s="177"/>
      <c r="J102" s="177"/>
      <c r="K102" s="177"/>
      <c r="L102" s="177"/>
      <c r="M102" s="177"/>
      <c r="N102" s="177"/>
    </row>
    <row r="103" spans="1:14" ht="27.75" customHeight="1">
      <c r="A103" s="121">
        <v>98</v>
      </c>
      <c r="B103" s="177" t="s">
        <v>221</v>
      </c>
      <c r="C103" s="177">
        <v>1933</v>
      </c>
      <c r="D103" s="180">
        <f t="shared" si="1"/>
        <v>150411</v>
      </c>
      <c r="E103" s="177"/>
      <c r="F103" s="177" t="s">
        <v>295</v>
      </c>
      <c r="G103" s="177"/>
      <c r="H103" s="177">
        <v>54.3</v>
      </c>
      <c r="I103" s="177"/>
      <c r="J103" s="177"/>
      <c r="K103" s="177"/>
      <c r="L103" s="177"/>
      <c r="M103" s="177"/>
      <c r="N103" s="177"/>
    </row>
    <row r="104" spans="1:14" ht="12.75">
      <c r="A104" s="120">
        <v>99</v>
      </c>
      <c r="B104" s="177" t="s">
        <v>221</v>
      </c>
      <c r="C104" s="177">
        <v>1933</v>
      </c>
      <c r="D104" s="180">
        <f t="shared" si="1"/>
        <v>154289</v>
      </c>
      <c r="E104" s="177"/>
      <c r="F104" s="177" t="s">
        <v>296</v>
      </c>
      <c r="G104" s="177"/>
      <c r="H104" s="177">
        <v>55.7</v>
      </c>
      <c r="I104" s="177"/>
      <c r="J104" s="177"/>
      <c r="K104" s="177"/>
      <c r="L104" s="177"/>
      <c r="M104" s="177"/>
      <c r="N104" s="177"/>
    </row>
    <row r="105" spans="1:14" ht="12.75">
      <c r="A105" s="121">
        <v>100</v>
      </c>
      <c r="B105" s="177" t="s">
        <v>221</v>
      </c>
      <c r="C105" s="177">
        <v>1933</v>
      </c>
      <c r="D105" s="180">
        <f t="shared" si="1"/>
        <v>84485</v>
      </c>
      <c r="E105" s="177"/>
      <c r="F105" s="177" t="s">
        <v>297</v>
      </c>
      <c r="G105" s="177"/>
      <c r="H105" s="177">
        <v>30.5</v>
      </c>
      <c r="I105" s="177"/>
      <c r="J105" s="177"/>
      <c r="K105" s="177"/>
      <c r="L105" s="177"/>
      <c r="M105" s="177"/>
      <c r="N105" s="177"/>
    </row>
    <row r="106" spans="1:14" ht="12.75">
      <c r="A106" s="120">
        <v>101</v>
      </c>
      <c r="B106" s="177" t="s">
        <v>221</v>
      </c>
      <c r="C106" s="177">
        <v>1925</v>
      </c>
      <c r="D106" s="180">
        <f t="shared" si="1"/>
        <v>94595.5</v>
      </c>
      <c r="E106" s="177" t="s">
        <v>222</v>
      </c>
      <c r="F106" s="177" t="s">
        <v>298</v>
      </c>
      <c r="G106" s="177">
        <v>70</v>
      </c>
      <c r="H106" s="177">
        <v>34.15</v>
      </c>
      <c r="I106" s="177">
        <v>1</v>
      </c>
      <c r="J106" s="177" t="s">
        <v>159</v>
      </c>
      <c r="K106" s="177" t="s">
        <v>158</v>
      </c>
      <c r="L106" s="177" t="s">
        <v>299</v>
      </c>
      <c r="M106" s="177" t="s">
        <v>300</v>
      </c>
      <c r="N106" s="177"/>
    </row>
    <row r="107" spans="1:14" ht="12.75">
      <c r="A107" s="121">
        <v>102</v>
      </c>
      <c r="B107" s="177" t="s">
        <v>221</v>
      </c>
      <c r="C107" s="177">
        <v>1925</v>
      </c>
      <c r="D107" s="180">
        <f t="shared" si="1"/>
        <v>137115</v>
      </c>
      <c r="E107" s="177" t="s">
        <v>222</v>
      </c>
      <c r="F107" s="177" t="s">
        <v>301</v>
      </c>
      <c r="G107" s="177">
        <v>70</v>
      </c>
      <c r="H107" s="177">
        <v>49.5</v>
      </c>
      <c r="I107" s="177">
        <v>2</v>
      </c>
      <c r="J107" s="177" t="s">
        <v>159</v>
      </c>
      <c r="K107" s="177" t="s">
        <v>158</v>
      </c>
      <c r="L107" s="177" t="s">
        <v>299</v>
      </c>
      <c r="M107" s="177" t="s">
        <v>300</v>
      </c>
      <c r="N107" s="177"/>
    </row>
    <row r="108" spans="1:14" ht="25.5">
      <c r="A108" s="120">
        <v>103</v>
      </c>
      <c r="B108" s="177" t="s">
        <v>221</v>
      </c>
      <c r="C108" s="177" t="s">
        <v>260</v>
      </c>
      <c r="D108" s="180">
        <f t="shared" si="1"/>
        <v>122018.49999999999</v>
      </c>
      <c r="E108" s="177" t="s">
        <v>222</v>
      </c>
      <c r="F108" s="177" t="s">
        <v>302</v>
      </c>
      <c r="G108" s="177"/>
      <c r="H108" s="177">
        <v>44.05</v>
      </c>
      <c r="I108" s="177">
        <v>2</v>
      </c>
      <c r="J108" s="177" t="s">
        <v>158</v>
      </c>
      <c r="K108" s="177" t="s">
        <v>158</v>
      </c>
      <c r="L108" s="177" t="s">
        <v>299</v>
      </c>
      <c r="M108" s="177" t="s">
        <v>300</v>
      </c>
      <c r="N108" s="178" t="s">
        <v>245</v>
      </c>
    </row>
    <row r="109" spans="1:14" ht="25.5">
      <c r="A109" s="121">
        <v>104</v>
      </c>
      <c r="B109" s="177" t="s">
        <v>221</v>
      </c>
      <c r="C109" s="177" t="s">
        <v>303</v>
      </c>
      <c r="D109" s="180">
        <f t="shared" si="1"/>
        <v>234480.50000000003</v>
      </c>
      <c r="E109" s="177" t="s">
        <v>222</v>
      </c>
      <c r="F109" s="177" t="s">
        <v>304</v>
      </c>
      <c r="G109" s="177"/>
      <c r="H109" s="177">
        <v>84.65</v>
      </c>
      <c r="I109" s="177">
        <v>2</v>
      </c>
      <c r="J109" s="177" t="s">
        <v>158</v>
      </c>
      <c r="K109" s="177" t="s">
        <v>158</v>
      </c>
      <c r="L109" s="177" t="s">
        <v>305</v>
      </c>
      <c r="M109" s="177" t="s">
        <v>300</v>
      </c>
      <c r="N109" s="178" t="s">
        <v>245</v>
      </c>
    </row>
    <row r="110" spans="1:14" ht="12.75">
      <c r="A110" s="120">
        <v>105</v>
      </c>
      <c r="B110" s="177" t="s">
        <v>221</v>
      </c>
      <c r="C110" s="177" t="s">
        <v>277</v>
      </c>
      <c r="D110" s="180">
        <f t="shared" si="1"/>
        <v>122073.9</v>
      </c>
      <c r="E110" s="177" t="s">
        <v>222</v>
      </c>
      <c r="F110" s="177" t="s">
        <v>307</v>
      </c>
      <c r="G110" s="177"/>
      <c r="H110" s="177">
        <v>44.07</v>
      </c>
      <c r="I110" s="177">
        <v>2</v>
      </c>
      <c r="J110" s="177" t="s">
        <v>158</v>
      </c>
      <c r="K110" s="177" t="s">
        <v>158</v>
      </c>
      <c r="L110" s="177" t="s">
        <v>299</v>
      </c>
      <c r="M110" s="177" t="s">
        <v>300</v>
      </c>
      <c r="N110" s="177" t="s">
        <v>306</v>
      </c>
    </row>
    <row r="111" spans="1:14" ht="25.5">
      <c r="A111" s="121">
        <v>106</v>
      </c>
      <c r="B111" s="177" t="s">
        <v>221</v>
      </c>
      <c r="C111" s="177" t="s">
        <v>271</v>
      </c>
      <c r="D111" s="180">
        <f t="shared" si="1"/>
        <v>110800</v>
      </c>
      <c r="E111" s="177" t="s">
        <v>222</v>
      </c>
      <c r="F111" s="177" t="s">
        <v>308</v>
      </c>
      <c r="G111" s="177"/>
      <c r="H111" s="177">
        <v>40</v>
      </c>
      <c r="I111" s="177">
        <v>2</v>
      </c>
      <c r="J111" s="177" t="s">
        <v>158</v>
      </c>
      <c r="K111" s="177" t="s">
        <v>158</v>
      </c>
      <c r="L111" s="177" t="s">
        <v>309</v>
      </c>
      <c r="M111" s="177" t="s">
        <v>300</v>
      </c>
      <c r="N111" s="178" t="s">
        <v>245</v>
      </c>
    </row>
    <row r="112" spans="1:14" ht="24" customHeight="1">
      <c r="A112" s="120">
        <v>107</v>
      </c>
      <c r="B112" s="177" t="s">
        <v>221</v>
      </c>
      <c r="C112" s="177" t="s">
        <v>271</v>
      </c>
      <c r="D112" s="180">
        <f t="shared" si="1"/>
        <v>88640</v>
      </c>
      <c r="E112" s="177" t="s">
        <v>222</v>
      </c>
      <c r="F112" s="177" t="s">
        <v>310</v>
      </c>
      <c r="G112" s="177"/>
      <c r="H112" s="177">
        <v>32</v>
      </c>
      <c r="I112" s="177">
        <v>2</v>
      </c>
      <c r="J112" s="177" t="s">
        <v>158</v>
      </c>
      <c r="K112" s="177" t="s">
        <v>158</v>
      </c>
      <c r="L112" s="177" t="s">
        <v>309</v>
      </c>
      <c r="M112" s="177" t="s">
        <v>300</v>
      </c>
      <c r="N112" s="178" t="s">
        <v>245</v>
      </c>
    </row>
    <row r="113" spans="1:14" ht="27" customHeight="1">
      <c r="A113" s="121">
        <v>108</v>
      </c>
      <c r="B113" s="177" t="s">
        <v>311</v>
      </c>
      <c r="C113" s="177">
        <v>1939</v>
      </c>
      <c r="D113" s="180">
        <f t="shared" si="1"/>
        <v>67588</v>
      </c>
      <c r="E113" s="177"/>
      <c r="F113" s="177" t="s">
        <v>312</v>
      </c>
      <c r="G113" s="177">
        <v>427</v>
      </c>
      <c r="H113" s="177">
        <v>24.4</v>
      </c>
      <c r="I113" s="177"/>
      <c r="J113" s="177"/>
      <c r="K113" s="177" t="s">
        <v>158</v>
      </c>
      <c r="L113" s="177"/>
      <c r="M113" s="177"/>
      <c r="N113" s="178" t="s">
        <v>245</v>
      </c>
    </row>
    <row r="114" spans="1:14" ht="12.75">
      <c r="A114" s="120">
        <v>109</v>
      </c>
      <c r="B114" s="177" t="s">
        <v>311</v>
      </c>
      <c r="C114" s="177">
        <v>1939</v>
      </c>
      <c r="D114" s="180">
        <f t="shared" si="1"/>
        <v>257277.59999999998</v>
      </c>
      <c r="E114" s="177"/>
      <c r="F114" s="177" t="s">
        <v>313</v>
      </c>
      <c r="G114" s="177">
        <v>231</v>
      </c>
      <c r="H114" s="177">
        <v>92.88</v>
      </c>
      <c r="I114" s="177"/>
      <c r="J114" s="177" t="s">
        <v>158</v>
      </c>
      <c r="K114" s="177" t="s">
        <v>158</v>
      </c>
      <c r="L114" s="177"/>
      <c r="M114" s="177"/>
      <c r="N114" s="177"/>
    </row>
    <row r="115" spans="1:14" ht="12.75">
      <c r="A115" s="121">
        <v>110</v>
      </c>
      <c r="B115" s="177" t="s">
        <v>311</v>
      </c>
      <c r="C115" s="177">
        <v>1939</v>
      </c>
      <c r="D115" s="180">
        <f t="shared" si="1"/>
        <v>87864.4</v>
      </c>
      <c r="E115" s="177"/>
      <c r="F115" s="177" t="s">
        <v>314</v>
      </c>
      <c r="G115" s="177">
        <v>437</v>
      </c>
      <c r="H115" s="177">
        <v>31.72</v>
      </c>
      <c r="I115" s="177"/>
      <c r="J115" s="177"/>
      <c r="K115" s="177" t="s">
        <v>158</v>
      </c>
      <c r="L115" s="177"/>
      <c r="M115" s="177"/>
      <c r="N115" s="177"/>
    </row>
    <row r="116" spans="1:14" ht="12.75">
      <c r="A116" s="120">
        <v>111</v>
      </c>
      <c r="B116" s="177" t="s">
        <v>311</v>
      </c>
      <c r="C116" s="177">
        <v>1980</v>
      </c>
      <c r="D116" s="180">
        <f t="shared" si="1"/>
        <v>115232</v>
      </c>
      <c r="E116" s="177"/>
      <c r="F116" s="177" t="s">
        <v>315</v>
      </c>
      <c r="G116" s="177">
        <v>398</v>
      </c>
      <c r="H116" s="177">
        <v>41.6</v>
      </c>
      <c r="I116" s="177"/>
      <c r="J116" s="177"/>
      <c r="K116" s="177" t="s">
        <v>158</v>
      </c>
      <c r="L116" s="177"/>
      <c r="M116" s="177"/>
      <c r="N116" s="177"/>
    </row>
    <row r="117" spans="1:14" ht="24.75" customHeight="1">
      <c r="A117" s="121">
        <v>112</v>
      </c>
      <c r="B117" s="177" t="s">
        <v>311</v>
      </c>
      <c r="C117" s="177">
        <v>1939</v>
      </c>
      <c r="D117" s="180">
        <f t="shared" si="1"/>
        <v>109747.4</v>
      </c>
      <c r="E117" s="177"/>
      <c r="F117" s="177" t="s">
        <v>316</v>
      </c>
      <c r="G117" s="177">
        <v>97</v>
      </c>
      <c r="H117" s="177">
        <v>39.62</v>
      </c>
      <c r="I117" s="177"/>
      <c r="J117" s="177" t="s">
        <v>159</v>
      </c>
      <c r="K117" s="177" t="s">
        <v>158</v>
      </c>
      <c r="L117" s="177"/>
      <c r="M117" s="177"/>
      <c r="N117" s="177"/>
    </row>
    <row r="118" spans="1:14" ht="12.75">
      <c r="A118" s="120">
        <v>113</v>
      </c>
      <c r="B118" s="177" t="s">
        <v>311</v>
      </c>
      <c r="C118" s="177">
        <v>1939</v>
      </c>
      <c r="D118" s="180">
        <f t="shared" si="1"/>
        <v>70385.7</v>
      </c>
      <c r="E118" s="177"/>
      <c r="F118" s="177" t="s">
        <v>317</v>
      </c>
      <c r="G118" s="177">
        <v>97</v>
      </c>
      <c r="H118" s="177">
        <v>25.41</v>
      </c>
      <c r="I118" s="177"/>
      <c r="J118" s="177" t="s">
        <v>159</v>
      </c>
      <c r="K118" s="177" t="s">
        <v>158</v>
      </c>
      <c r="L118" s="177"/>
      <c r="M118" s="177"/>
      <c r="N118" s="177"/>
    </row>
    <row r="119" spans="1:14" ht="12.75">
      <c r="A119" s="121">
        <v>114</v>
      </c>
      <c r="B119" s="177" t="s">
        <v>318</v>
      </c>
      <c r="C119" s="177">
        <v>1980</v>
      </c>
      <c r="D119" s="180">
        <f t="shared" si="1"/>
        <v>860666.7</v>
      </c>
      <c r="E119" s="177"/>
      <c r="F119" s="177" t="s">
        <v>319</v>
      </c>
      <c r="G119" s="177">
        <v>398</v>
      </c>
      <c r="H119" s="177">
        <v>310.71</v>
      </c>
      <c r="I119" s="177"/>
      <c r="J119" s="177"/>
      <c r="K119" s="177" t="s">
        <v>158</v>
      </c>
      <c r="L119" s="177"/>
      <c r="M119" s="177"/>
      <c r="N119" s="177"/>
    </row>
    <row r="120" spans="1:14" ht="20.25" customHeight="1" thickBot="1">
      <c r="A120" s="173"/>
      <c r="B120" s="167"/>
      <c r="C120" s="168"/>
      <c r="D120" s="181"/>
      <c r="E120" s="167"/>
      <c r="F120" s="167"/>
      <c r="G120" s="247" t="s">
        <v>320</v>
      </c>
      <c r="H120" s="248">
        <v>2770</v>
      </c>
      <c r="I120" s="77"/>
      <c r="J120" s="77"/>
      <c r="K120" s="77"/>
      <c r="L120" s="167"/>
      <c r="M120" s="167"/>
      <c r="N120" s="174"/>
    </row>
    <row r="121" spans="1:14" ht="18.75" customHeight="1" thickBot="1">
      <c r="A121" s="175"/>
      <c r="B121" s="167"/>
      <c r="C121" s="110" t="s">
        <v>0</v>
      </c>
      <c r="D121" s="182">
        <f>SUM(D6:D119)</f>
        <v>14492279.9</v>
      </c>
      <c r="E121" s="167"/>
      <c r="F121" s="167"/>
      <c r="G121" s="247"/>
      <c r="H121" s="248"/>
      <c r="I121" s="77"/>
      <c r="J121" s="77"/>
      <c r="K121" s="77"/>
      <c r="L121" s="167"/>
      <c r="M121" s="167"/>
      <c r="N121" s="174"/>
    </row>
  </sheetData>
  <sheetProtection/>
  <mergeCells count="14">
    <mergeCell ref="K4:K5"/>
    <mergeCell ref="L4:N4"/>
    <mergeCell ref="A4:A5"/>
    <mergeCell ref="B4:B5"/>
    <mergeCell ref="C4:C5"/>
    <mergeCell ref="D4:D5"/>
    <mergeCell ref="E4:E5"/>
    <mergeCell ref="F4:F5"/>
    <mergeCell ref="G120:G121"/>
    <mergeCell ref="H120:H121"/>
    <mergeCell ref="G4:G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2"/>
  <sheetViews>
    <sheetView view="pageBreakPreview" zoomScale="75" zoomScaleNormal="110" zoomScaleSheetLayoutView="75" zoomScalePageLayoutView="0" workbookViewId="0" topLeftCell="A120">
      <selection activeCell="D147" sqref="D147"/>
    </sheetView>
  </sheetViews>
  <sheetFormatPr defaultColWidth="9.140625" defaultRowHeight="12.75"/>
  <cols>
    <col min="1" max="1" width="5.57421875" style="7" customWidth="1"/>
    <col min="2" max="2" width="47.57421875" style="14" customWidth="1"/>
    <col min="3" max="3" width="15.421875" style="8" customWidth="1"/>
    <col min="4" max="4" width="18.421875" style="22" customWidth="1"/>
    <col min="5" max="5" width="12.140625" style="7" bestFit="1" customWidth="1"/>
    <col min="6" max="6" width="11.140625" style="7" customWidth="1"/>
    <col min="7" max="16384" width="9.140625" style="7" customWidth="1"/>
  </cols>
  <sheetData>
    <row r="1" spans="1:4" ht="12.75">
      <c r="A1" s="13" t="s">
        <v>418</v>
      </c>
      <c r="D1" s="28"/>
    </row>
    <row r="3" spans="1:4" ht="12.75">
      <c r="A3" s="257" t="s">
        <v>1</v>
      </c>
      <c r="B3" s="257"/>
      <c r="C3" s="257"/>
      <c r="D3" s="257"/>
    </row>
    <row r="4" spans="1:4" ht="25.5">
      <c r="A4" s="3" t="s">
        <v>13</v>
      </c>
      <c r="B4" s="3" t="s">
        <v>14</v>
      </c>
      <c r="C4" s="3" t="s">
        <v>15</v>
      </c>
      <c r="D4" s="32" t="s">
        <v>16</v>
      </c>
    </row>
    <row r="5" spans="1:4" ht="12.75" customHeight="1">
      <c r="A5" s="240" t="s">
        <v>416</v>
      </c>
      <c r="B5" s="241"/>
      <c r="C5" s="241"/>
      <c r="D5" s="242"/>
    </row>
    <row r="6" spans="1:4" s="9" customFormat="1" ht="12.75">
      <c r="A6" s="2">
        <v>1</v>
      </c>
      <c r="B6" s="12" t="s">
        <v>174</v>
      </c>
      <c r="C6" s="99">
        <v>2014</v>
      </c>
      <c r="D6" s="100">
        <v>2300</v>
      </c>
    </row>
    <row r="7" spans="1:4" s="9" customFormat="1" ht="12.75">
      <c r="A7" s="2">
        <v>2</v>
      </c>
      <c r="B7" s="12" t="s">
        <v>175</v>
      </c>
      <c r="C7" s="99">
        <v>2014</v>
      </c>
      <c r="D7" s="100">
        <v>3497.29</v>
      </c>
    </row>
    <row r="8" spans="1:4" s="9" customFormat="1" ht="12.75">
      <c r="A8" s="2">
        <v>3</v>
      </c>
      <c r="B8" s="12" t="s">
        <v>176</v>
      </c>
      <c r="C8" s="99">
        <v>2014</v>
      </c>
      <c r="D8" s="100">
        <v>4180</v>
      </c>
    </row>
    <row r="9" spans="1:4" s="9" customFormat="1" ht="12.75">
      <c r="A9" s="2">
        <v>4</v>
      </c>
      <c r="B9" s="12" t="s">
        <v>177</v>
      </c>
      <c r="C9" s="99">
        <v>2013</v>
      </c>
      <c r="D9" s="100">
        <v>2300</v>
      </c>
    </row>
    <row r="10" spans="1:4" s="9" customFormat="1" ht="12.75">
      <c r="A10" s="2">
        <v>5</v>
      </c>
      <c r="B10" s="12" t="s">
        <v>178</v>
      </c>
      <c r="C10" s="99">
        <v>2013</v>
      </c>
      <c r="D10" s="100">
        <v>370</v>
      </c>
    </row>
    <row r="11" spans="1:4" s="9" customFormat="1" ht="12.75">
      <c r="A11" s="2">
        <v>6</v>
      </c>
      <c r="B11" s="12" t="s">
        <v>179</v>
      </c>
      <c r="C11" s="99">
        <v>2013</v>
      </c>
      <c r="D11" s="100">
        <v>899</v>
      </c>
    </row>
    <row r="12" spans="1:4" s="9" customFormat="1" ht="12.75">
      <c r="A12" s="2">
        <v>7</v>
      </c>
      <c r="B12" s="12" t="s">
        <v>179</v>
      </c>
      <c r="C12" s="99">
        <v>2014</v>
      </c>
      <c r="D12" s="100">
        <v>899</v>
      </c>
    </row>
    <row r="13" spans="1:4" s="9" customFormat="1" ht="12.75">
      <c r="A13" s="2">
        <v>8</v>
      </c>
      <c r="B13" s="12" t="s">
        <v>179</v>
      </c>
      <c r="C13" s="99">
        <v>2014</v>
      </c>
      <c r="D13" s="100">
        <v>939</v>
      </c>
    </row>
    <row r="14" spans="1:4" s="9" customFormat="1" ht="12.75">
      <c r="A14" s="2">
        <v>9</v>
      </c>
      <c r="B14" s="12" t="s">
        <v>180</v>
      </c>
      <c r="C14" s="99">
        <v>2014</v>
      </c>
      <c r="D14" s="100">
        <v>799</v>
      </c>
    </row>
    <row r="15" spans="1:4" s="9" customFormat="1" ht="12.75">
      <c r="A15" s="2">
        <v>10</v>
      </c>
      <c r="B15" s="12" t="s">
        <v>181</v>
      </c>
      <c r="C15" s="99">
        <v>2014</v>
      </c>
      <c r="D15" s="100">
        <v>700</v>
      </c>
    </row>
    <row r="16" spans="1:4" s="9" customFormat="1" ht="12.75">
      <c r="A16" s="2">
        <v>11</v>
      </c>
      <c r="B16" s="12" t="s">
        <v>182</v>
      </c>
      <c r="C16" s="99">
        <v>2014</v>
      </c>
      <c r="D16" s="100">
        <v>669</v>
      </c>
    </row>
    <row r="17" spans="1:4" s="9" customFormat="1" ht="12.75">
      <c r="A17" s="2">
        <v>12</v>
      </c>
      <c r="B17" s="12" t="s">
        <v>183</v>
      </c>
      <c r="C17" s="99">
        <v>2015</v>
      </c>
      <c r="D17" s="100">
        <v>999</v>
      </c>
    </row>
    <row r="18" spans="1:4" s="9" customFormat="1" ht="12.75">
      <c r="A18" s="2">
        <v>13</v>
      </c>
      <c r="B18" s="1" t="s">
        <v>184</v>
      </c>
      <c r="C18" s="2">
        <v>2016</v>
      </c>
      <c r="D18" s="27">
        <v>658.05</v>
      </c>
    </row>
    <row r="19" spans="1:4" s="9" customFormat="1" ht="12.75">
      <c r="A19" s="2">
        <v>14</v>
      </c>
      <c r="B19" s="12" t="s">
        <v>185</v>
      </c>
      <c r="C19" s="99">
        <v>2014</v>
      </c>
      <c r="D19" s="100">
        <v>13217</v>
      </c>
    </row>
    <row r="20" spans="1:4" s="9" customFormat="1" ht="12.75">
      <c r="A20" s="2">
        <v>15</v>
      </c>
      <c r="B20" s="12" t="s">
        <v>186</v>
      </c>
      <c r="C20" s="99">
        <v>2014</v>
      </c>
      <c r="D20" s="100">
        <v>142116</v>
      </c>
    </row>
    <row r="21" spans="1:4" s="9" customFormat="1" ht="12.75">
      <c r="A21" s="2">
        <v>16</v>
      </c>
      <c r="B21" s="12" t="s">
        <v>187</v>
      </c>
      <c r="C21" s="99">
        <v>2015</v>
      </c>
      <c r="D21" s="100">
        <v>2229</v>
      </c>
    </row>
    <row r="22" spans="1:4" s="9" customFormat="1" ht="12.75">
      <c r="A22" s="2">
        <v>17</v>
      </c>
      <c r="B22" s="12" t="s">
        <v>187</v>
      </c>
      <c r="C22" s="99">
        <v>2015</v>
      </c>
      <c r="D22" s="100">
        <v>2229</v>
      </c>
    </row>
    <row r="23" spans="1:4" s="9" customFormat="1" ht="12.75">
      <c r="A23" s="2">
        <v>18</v>
      </c>
      <c r="B23" s="12" t="s">
        <v>188</v>
      </c>
      <c r="C23" s="99">
        <v>2015</v>
      </c>
      <c r="D23" s="100">
        <v>3228.75</v>
      </c>
    </row>
    <row r="24" spans="1:4" s="9" customFormat="1" ht="12.75">
      <c r="A24" s="2">
        <v>19</v>
      </c>
      <c r="B24" s="12" t="s">
        <v>189</v>
      </c>
      <c r="C24" s="99">
        <v>2014</v>
      </c>
      <c r="D24" s="100">
        <v>1869</v>
      </c>
    </row>
    <row r="25" spans="1:4" s="9" customFormat="1" ht="12.75">
      <c r="A25" s="2">
        <v>20</v>
      </c>
      <c r="B25" s="12" t="s">
        <v>190</v>
      </c>
      <c r="C25" s="99">
        <v>2016</v>
      </c>
      <c r="D25" s="100">
        <v>828.99</v>
      </c>
    </row>
    <row r="26" spans="1:4" s="9" customFormat="1" ht="12.75">
      <c r="A26" s="2">
        <v>21</v>
      </c>
      <c r="B26" s="12" t="s">
        <v>191</v>
      </c>
      <c r="C26" s="99">
        <v>2016</v>
      </c>
      <c r="D26" s="100">
        <v>2500</v>
      </c>
    </row>
    <row r="27" spans="1:4" s="9" customFormat="1" ht="12.75">
      <c r="A27" s="2">
        <v>22</v>
      </c>
      <c r="B27" s="12" t="s">
        <v>191</v>
      </c>
      <c r="C27" s="99">
        <v>2016</v>
      </c>
      <c r="D27" s="100">
        <v>2500</v>
      </c>
    </row>
    <row r="28" spans="1:4" s="9" customFormat="1" ht="12.75">
      <c r="A28" s="2">
        <v>23</v>
      </c>
      <c r="B28" s="12" t="s">
        <v>192</v>
      </c>
      <c r="C28" s="99">
        <v>2016</v>
      </c>
      <c r="D28" s="100">
        <v>2200</v>
      </c>
    </row>
    <row r="29" spans="1:4" s="9" customFormat="1" ht="12.75">
      <c r="A29" s="2">
        <v>24</v>
      </c>
      <c r="B29" s="101" t="s">
        <v>193</v>
      </c>
      <c r="C29" s="102">
        <v>2014</v>
      </c>
      <c r="D29" s="103">
        <v>1799</v>
      </c>
    </row>
    <row r="30" spans="1:4" s="9" customFormat="1" ht="12.75">
      <c r="A30" s="2">
        <v>25</v>
      </c>
      <c r="B30" s="1" t="s">
        <v>195</v>
      </c>
      <c r="C30" s="2">
        <v>2016</v>
      </c>
      <c r="D30" s="27">
        <v>3431.7</v>
      </c>
    </row>
    <row r="31" spans="1:4" s="9" customFormat="1" ht="12.75">
      <c r="A31" s="2">
        <v>26</v>
      </c>
      <c r="B31" s="1" t="s">
        <v>196</v>
      </c>
      <c r="C31" s="2">
        <v>2017</v>
      </c>
      <c r="D31" s="27">
        <v>3099.6</v>
      </c>
    </row>
    <row r="32" spans="1:4" s="9" customFormat="1" ht="12.75">
      <c r="A32" s="2">
        <v>27</v>
      </c>
      <c r="B32" s="1" t="s">
        <v>197</v>
      </c>
      <c r="C32" s="2">
        <v>2016</v>
      </c>
      <c r="D32" s="27">
        <v>937.72</v>
      </c>
    </row>
    <row r="33" spans="1:4" s="9" customFormat="1" ht="12.75">
      <c r="A33" s="2">
        <v>28</v>
      </c>
      <c r="B33" s="1" t="s">
        <v>197</v>
      </c>
      <c r="C33" s="2">
        <v>2017</v>
      </c>
      <c r="D33" s="27">
        <v>958.82</v>
      </c>
    </row>
    <row r="34" spans="1:4" s="9" customFormat="1" ht="12.75">
      <c r="A34" s="2">
        <v>29</v>
      </c>
      <c r="B34" s="1" t="s">
        <v>433</v>
      </c>
      <c r="C34" s="2">
        <v>2017</v>
      </c>
      <c r="D34" s="27">
        <v>1025.82</v>
      </c>
    </row>
    <row r="35" spans="1:4" s="9" customFormat="1" ht="12.75">
      <c r="A35" s="2">
        <v>30</v>
      </c>
      <c r="B35" s="1" t="s">
        <v>433</v>
      </c>
      <c r="C35" s="2">
        <v>2017</v>
      </c>
      <c r="D35" s="27">
        <v>1025.82</v>
      </c>
    </row>
    <row r="36" spans="1:4" s="9" customFormat="1" ht="12.75">
      <c r="A36" s="2">
        <v>31</v>
      </c>
      <c r="B36" s="1" t="s">
        <v>198</v>
      </c>
      <c r="C36" s="2">
        <v>2017</v>
      </c>
      <c r="D36" s="27">
        <v>549</v>
      </c>
    </row>
    <row r="37" spans="1:4" s="9" customFormat="1" ht="12.75">
      <c r="A37" s="2">
        <v>32</v>
      </c>
      <c r="B37" s="1" t="s">
        <v>198</v>
      </c>
      <c r="C37" s="2">
        <v>2017</v>
      </c>
      <c r="D37" s="27">
        <v>549</v>
      </c>
    </row>
    <row r="38" spans="1:4" s="9" customFormat="1" ht="13.5" customHeight="1">
      <c r="A38" s="2">
        <v>33</v>
      </c>
      <c r="B38" s="1" t="s">
        <v>198</v>
      </c>
      <c r="C38" s="2">
        <v>2017</v>
      </c>
      <c r="D38" s="27">
        <v>549</v>
      </c>
    </row>
    <row r="39" spans="1:4" s="9" customFormat="1" ht="12.75">
      <c r="A39" s="2">
        <v>34</v>
      </c>
      <c r="B39" s="1" t="s">
        <v>198</v>
      </c>
      <c r="C39" s="2">
        <v>2017</v>
      </c>
      <c r="D39" s="27">
        <v>549</v>
      </c>
    </row>
    <row r="40" spans="1:4" s="9" customFormat="1" ht="12.75">
      <c r="A40" s="2">
        <v>35</v>
      </c>
      <c r="B40" s="1" t="s">
        <v>198</v>
      </c>
      <c r="C40" s="2">
        <v>2017</v>
      </c>
      <c r="D40" s="27">
        <v>549</v>
      </c>
    </row>
    <row r="41" spans="1:4" s="9" customFormat="1" ht="12.75">
      <c r="A41" s="2">
        <v>36</v>
      </c>
      <c r="B41" s="1" t="s">
        <v>199</v>
      </c>
      <c r="C41" s="2">
        <v>2017</v>
      </c>
      <c r="D41" s="27">
        <v>29370.57</v>
      </c>
    </row>
    <row r="42" spans="1:4" s="9" customFormat="1" ht="13.5" customHeight="1">
      <c r="A42" s="2">
        <v>37</v>
      </c>
      <c r="B42" s="1" t="s">
        <v>200</v>
      </c>
      <c r="C42" s="2">
        <v>2017</v>
      </c>
      <c r="D42" s="27">
        <v>47455</v>
      </c>
    </row>
    <row r="43" spans="1:4" s="9" customFormat="1" ht="12.75">
      <c r="A43" s="2">
        <v>38</v>
      </c>
      <c r="B43" s="12" t="s">
        <v>201</v>
      </c>
      <c r="C43" s="2">
        <v>2017</v>
      </c>
      <c r="D43" s="100">
        <v>2549</v>
      </c>
    </row>
    <row r="44" spans="1:4" s="9" customFormat="1" ht="12.75">
      <c r="A44" s="2">
        <v>39</v>
      </c>
      <c r="B44" s="12" t="s">
        <v>201</v>
      </c>
      <c r="C44" s="2">
        <v>2017</v>
      </c>
      <c r="D44" s="100">
        <v>2549</v>
      </c>
    </row>
    <row r="45" spans="1:4" s="9" customFormat="1" ht="12.75">
      <c r="A45" s="2">
        <v>40</v>
      </c>
      <c r="B45" s="12" t="s">
        <v>202</v>
      </c>
      <c r="C45" s="2">
        <v>2017</v>
      </c>
      <c r="D45" s="100">
        <v>847.47</v>
      </c>
    </row>
    <row r="46" spans="1:4" s="9" customFormat="1" ht="12.75">
      <c r="A46" s="2">
        <v>41</v>
      </c>
      <c r="B46" s="12" t="s">
        <v>203</v>
      </c>
      <c r="C46" s="2">
        <v>2017</v>
      </c>
      <c r="D46" s="100">
        <v>849.93</v>
      </c>
    </row>
    <row r="47" spans="1:4" s="9" customFormat="1" ht="12.75">
      <c r="A47" s="2">
        <v>42</v>
      </c>
      <c r="B47" s="12" t="s">
        <v>204</v>
      </c>
      <c r="C47" s="2">
        <v>2017</v>
      </c>
      <c r="D47" s="100">
        <v>3178</v>
      </c>
    </row>
    <row r="48" spans="1:4" s="9" customFormat="1" ht="12.75">
      <c r="A48" s="2">
        <v>43</v>
      </c>
      <c r="B48" s="12" t="s">
        <v>434</v>
      </c>
      <c r="C48" s="99">
        <v>2017</v>
      </c>
      <c r="D48" s="100">
        <v>799</v>
      </c>
    </row>
    <row r="49" spans="1:4" s="9" customFormat="1" ht="12.75">
      <c r="A49" s="2"/>
      <c r="B49" s="244" t="s">
        <v>0</v>
      </c>
      <c r="C49" s="246"/>
      <c r="D49" s="30">
        <f>SUM(D6:D48)</f>
        <v>294748.52999999997</v>
      </c>
    </row>
    <row r="50" spans="1:4" ht="13.5" customHeight="1">
      <c r="A50" s="238" t="s">
        <v>329</v>
      </c>
      <c r="B50" s="238"/>
      <c r="C50" s="238"/>
      <c r="D50" s="238"/>
    </row>
    <row r="51" spans="1:4" s="9" customFormat="1" ht="12.75">
      <c r="A51" s="2">
        <v>1</v>
      </c>
      <c r="B51" s="1" t="s">
        <v>699</v>
      </c>
      <c r="C51" s="2">
        <v>2015</v>
      </c>
      <c r="D51" s="215">
        <v>2017.89</v>
      </c>
    </row>
    <row r="52" spans="1:4" s="9" customFormat="1" ht="12.75">
      <c r="A52" s="2">
        <v>2</v>
      </c>
      <c r="B52" s="1" t="s">
        <v>699</v>
      </c>
      <c r="C52" s="2">
        <v>2015</v>
      </c>
      <c r="D52" s="215">
        <v>2017.89</v>
      </c>
    </row>
    <row r="53" spans="1:4" s="9" customFormat="1" ht="25.5">
      <c r="A53" s="2">
        <v>3</v>
      </c>
      <c r="B53" s="1" t="s">
        <v>700</v>
      </c>
      <c r="C53" s="2">
        <v>2015</v>
      </c>
      <c r="D53" s="215">
        <v>2397.56</v>
      </c>
    </row>
    <row r="54" spans="1:4" s="9" customFormat="1" ht="13.5" customHeight="1">
      <c r="A54" s="2"/>
      <c r="B54" s="244" t="s">
        <v>0</v>
      </c>
      <c r="C54" s="246"/>
      <c r="D54" s="24">
        <f>SUM(D51:D53)</f>
        <v>6433.34</v>
      </c>
    </row>
    <row r="55" spans="1:4" s="9" customFormat="1" ht="13.5" customHeight="1">
      <c r="A55" s="238" t="s">
        <v>335</v>
      </c>
      <c r="B55" s="238"/>
      <c r="C55" s="238"/>
      <c r="D55" s="238"/>
    </row>
    <row r="56" spans="1:4" s="9" customFormat="1" ht="13.5" customHeight="1">
      <c r="A56" s="98">
        <v>1</v>
      </c>
      <c r="B56" s="203" t="s">
        <v>336</v>
      </c>
      <c r="C56" s="98">
        <v>2013</v>
      </c>
      <c r="D56" s="226">
        <v>371</v>
      </c>
    </row>
    <row r="57" spans="1:4" s="9" customFormat="1" ht="13.5" customHeight="1">
      <c r="A57" s="85">
        <v>2</v>
      </c>
      <c r="B57" s="84" t="s">
        <v>337</v>
      </c>
      <c r="C57" s="85">
        <v>2013</v>
      </c>
      <c r="D57" s="222">
        <v>1950</v>
      </c>
    </row>
    <row r="58" spans="1:4" s="9" customFormat="1" ht="13.5" customHeight="1">
      <c r="A58" s="85">
        <v>3</v>
      </c>
      <c r="B58" s="84" t="s">
        <v>337</v>
      </c>
      <c r="C58" s="85">
        <v>2013</v>
      </c>
      <c r="D58" s="222">
        <v>3197</v>
      </c>
    </row>
    <row r="59" spans="1:4" s="9" customFormat="1" ht="13.5" customHeight="1">
      <c r="A59" s="98">
        <v>4</v>
      </c>
      <c r="B59" s="84" t="s">
        <v>337</v>
      </c>
      <c r="C59" s="85">
        <v>2013</v>
      </c>
      <c r="D59" s="222">
        <v>3455</v>
      </c>
    </row>
    <row r="60" spans="1:4" s="9" customFormat="1" ht="13.5" customHeight="1">
      <c r="A60" s="85">
        <v>5</v>
      </c>
      <c r="B60" s="84" t="s">
        <v>337</v>
      </c>
      <c r="C60" s="85">
        <v>2014</v>
      </c>
      <c r="D60" s="222">
        <v>2848</v>
      </c>
    </row>
    <row r="61" spans="1:4" s="9" customFormat="1" ht="13.5" customHeight="1">
      <c r="A61" s="85">
        <v>6</v>
      </c>
      <c r="B61" s="84" t="s">
        <v>338</v>
      </c>
      <c r="C61" s="85">
        <v>2015</v>
      </c>
      <c r="D61" s="222">
        <v>1476</v>
      </c>
    </row>
    <row r="62" spans="1:4" s="9" customFormat="1" ht="13.5" customHeight="1">
      <c r="A62" s="98">
        <v>7</v>
      </c>
      <c r="B62" s="84" t="s">
        <v>338</v>
      </c>
      <c r="C62" s="85">
        <v>2016</v>
      </c>
      <c r="D62" s="222">
        <v>1503</v>
      </c>
    </row>
    <row r="63" spans="1:4" s="9" customFormat="1" ht="13.5" customHeight="1">
      <c r="A63" s="85">
        <v>8</v>
      </c>
      <c r="B63" s="84" t="s">
        <v>337</v>
      </c>
      <c r="C63" s="85">
        <v>2016</v>
      </c>
      <c r="D63" s="222">
        <v>3330</v>
      </c>
    </row>
    <row r="64" spans="1:4" s="9" customFormat="1" ht="13.5" customHeight="1">
      <c r="A64" s="85">
        <v>9</v>
      </c>
      <c r="B64" s="84" t="s">
        <v>337</v>
      </c>
      <c r="C64" s="85">
        <v>2016</v>
      </c>
      <c r="D64" s="222">
        <v>3330</v>
      </c>
    </row>
    <row r="65" spans="1:4" s="9" customFormat="1" ht="13.5" customHeight="1">
      <c r="A65" s="98">
        <v>10</v>
      </c>
      <c r="B65" s="84" t="s">
        <v>339</v>
      </c>
      <c r="C65" s="85">
        <v>2017</v>
      </c>
      <c r="D65" s="222">
        <v>3265</v>
      </c>
    </row>
    <row r="66" spans="1:4" s="9" customFormat="1" ht="17.25" customHeight="1">
      <c r="A66" s="85">
        <v>11</v>
      </c>
      <c r="B66" s="84" t="s">
        <v>340</v>
      </c>
      <c r="C66" s="85">
        <v>2016</v>
      </c>
      <c r="D66" s="222">
        <v>766</v>
      </c>
    </row>
    <row r="67" spans="1:4" s="9" customFormat="1" ht="13.5" customHeight="1">
      <c r="A67" s="104"/>
      <c r="B67" s="239" t="s">
        <v>0</v>
      </c>
      <c r="C67" s="239" t="s">
        <v>4</v>
      </c>
      <c r="D67" s="24">
        <f>SUM(D56:D66)</f>
        <v>25491</v>
      </c>
    </row>
    <row r="68" spans="1:4" s="9" customFormat="1" ht="13.5" customHeight="1">
      <c r="A68" s="238" t="s">
        <v>367</v>
      </c>
      <c r="B68" s="238"/>
      <c r="C68" s="238"/>
      <c r="D68" s="238"/>
    </row>
    <row r="69" spans="1:4" s="9" customFormat="1" ht="13.5" customHeight="1">
      <c r="A69" s="2">
        <v>1</v>
      </c>
      <c r="B69" s="1" t="s">
        <v>368</v>
      </c>
      <c r="C69" s="71">
        <v>2013</v>
      </c>
      <c r="D69" s="224">
        <v>2842.12</v>
      </c>
    </row>
    <row r="70" spans="1:4" s="9" customFormat="1" ht="13.5" customHeight="1">
      <c r="A70" s="2">
        <v>2</v>
      </c>
      <c r="B70" s="1" t="s">
        <v>369</v>
      </c>
      <c r="C70" s="71">
        <v>2013</v>
      </c>
      <c r="D70" s="224">
        <v>3283.26</v>
      </c>
    </row>
    <row r="71" spans="1:4" s="9" customFormat="1" ht="13.5" customHeight="1">
      <c r="A71" s="57">
        <v>3</v>
      </c>
      <c r="B71" s="1" t="s">
        <v>370</v>
      </c>
      <c r="C71" s="71">
        <v>2013</v>
      </c>
      <c r="D71" s="224">
        <v>535.5</v>
      </c>
    </row>
    <row r="72" spans="1:4" s="9" customFormat="1" ht="13.5" customHeight="1">
      <c r="A72" s="2">
        <v>4</v>
      </c>
      <c r="B72" s="1" t="s">
        <v>371</v>
      </c>
      <c r="C72" s="71">
        <v>2015</v>
      </c>
      <c r="D72" s="224">
        <v>2378.54</v>
      </c>
    </row>
    <row r="73" spans="1:4" s="9" customFormat="1" ht="13.5" customHeight="1">
      <c r="A73" s="2">
        <v>5</v>
      </c>
      <c r="B73" s="1" t="s">
        <v>372</v>
      </c>
      <c r="C73" s="71">
        <v>2015</v>
      </c>
      <c r="D73" s="224">
        <v>14300.98</v>
      </c>
    </row>
    <row r="74" spans="1:4" s="9" customFormat="1" ht="28.5" customHeight="1">
      <c r="A74" s="57">
        <v>6</v>
      </c>
      <c r="B74" s="1" t="s">
        <v>373</v>
      </c>
      <c r="C74" s="71">
        <v>2015</v>
      </c>
      <c r="D74" s="224">
        <v>16760</v>
      </c>
    </row>
    <row r="75" spans="1:4" s="9" customFormat="1" ht="13.5" customHeight="1">
      <c r="A75" s="2">
        <v>7</v>
      </c>
      <c r="B75" s="1" t="s">
        <v>374</v>
      </c>
      <c r="C75" s="71">
        <v>2015</v>
      </c>
      <c r="D75" s="224">
        <v>1800</v>
      </c>
    </row>
    <row r="76" spans="1:4" s="9" customFormat="1" ht="27.75" customHeight="1">
      <c r="A76" s="2">
        <v>8</v>
      </c>
      <c r="B76" s="1" t="s">
        <v>375</v>
      </c>
      <c r="C76" s="71">
        <v>2015</v>
      </c>
      <c r="D76" s="224">
        <v>8933</v>
      </c>
    </row>
    <row r="77" spans="1:4" s="9" customFormat="1" ht="13.5" customHeight="1">
      <c r="A77" s="57">
        <v>9</v>
      </c>
      <c r="B77" s="1" t="s">
        <v>376</v>
      </c>
      <c r="C77" s="71">
        <v>2015</v>
      </c>
      <c r="D77" s="224">
        <v>1800</v>
      </c>
    </row>
    <row r="78" spans="1:4" s="9" customFormat="1" ht="13.5" customHeight="1">
      <c r="A78" s="2">
        <v>10</v>
      </c>
      <c r="B78" s="1" t="s">
        <v>377</v>
      </c>
      <c r="C78" s="71">
        <v>2015</v>
      </c>
      <c r="D78" s="224">
        <v>3450</v>
      </c>
    </row>
    <row r="79" spans="1:4" s="9" customFormat="1" ht="13.5" customHeight="1">
      <c r="A79" s="2">
        <v>11</v>
      </c>
      <c r="B79" s="1" t="s">
        <v>378</v>
      </c>
      <c r="C79" s="71">
        <v>2016</v>
      </c>
      <c r="D79" s="224">
        <v>3368</v>
      </c>
    </row>
    <row r="80" spans="1:4" s="9" customFormat="1" ht="13.5" customHeight="1">
      <c r="A80" s="57">
        <v>12</v>
      </c>
      <c r="B80" s="16" t="s">
        <v>379</v>
      </c>
      <c r="C80" s="71">
        <v>2016</v>
      </c>
      <c r="D80" s="225">
        <v>1660.5</v>
      </c>
    </row>
    <row r="81" spans="1:4" s="9" customFormat="1" ht="13.5" customHeight="1">
      <c r="A81" s="2">
        <v>13</v>
      </c>
      <c r="B81" s="1" t="s">
        <v>470</v>
      </c>
      <c r="C81" s="71">
        <v>2017</v>
      </c>
      <c r="D81" s="224">
        <v>11021.01</v>
      </c>
    </row>
    <row r="82" spans="1:4" s="9" customFormat="1" ht="13.5" customHeight="1">
      <c r="A82" s="2">
        <v>14</v>
      </c>
      <c r="B82" s="1" t="s">
        <v>471</v>
      </c>
      <c r="C82" s="71">
        <v>2017</v>
      </c>
      <c r="D82" s="224">
        <v>3001.2</v>
      </c>
    </row>
    <row r="83" spans="1:4" s="9" customFormat="1" ht="12.75" customHeight="1">
      <c r="A83" s="11"/>
      <c r="B83" s="244" t="s">
        <v>0</v>
      </c>
      <c r="C83" s="246"/>
      <c r="D83" s="24">
        <f>SUM(D69:D82)</f>
        <v>75134.11</v>
      </c>
    </row>
    <row r="84" spans="1:4" s="9" customFormat="1" ht="12.75" customHeight="1">
      <c r="A84" s="238" t="s">
        <v>419</v>
      </c>
      <c r="B84" s="238"/>
      <c r="C84" s="238"/>
      <c r="D84" s="238"/>
    </row>
    <row r="85" spans="1:4" s="9" customFormat="1" ht="12.75">
      <c r="A85" s="85">
        <v>1</v>
      </c>
      <c r="B85" s="84" t="s">
        <v>563</v>
      </c>
      <c r="C85" s="85">
        <v>2015</v>
      </c>
      <c r="D85" s="222">
        <v>893.5</v>
      </c>
    </row>
    <row r="86" spans="1:4" s="9" customFormat="1" ht="12.75">
      <c r="A86" s="98">
        <v>2</v>
      </c>
      <c r="B86" s="84" t="s">
        <v>563</v>
      </c>
      <c r="C86" s="85">
        <v>2015</v>
      </c>
      <c r="D86" s="222">
        <v>893.5</v>
      </c>
    </row>
    <row r="87" spans="1:4" s="9" customFormat="1" ht="12.75">
      <c r="A87" s="98">
        <v>3</v>
      </c>
      <c r="B87" s="84" t="s">
        <v>704</v>
      </c>
      <c r="C87" s="85">
        <v>2016</v>
      </c>
      <c r="D87" s="222">
        <v>1217.89</v>
      </c>
    </row>
    <row r="88" spans="1:4" ht="12.75">
      <c r="A88" s="2"/>
      <c r="B88" s="239" t="s">
        <v>12</v>
      </c>
      <c r="C88" s="239"/>
      <c r="D88" s="30">
        <f>SUM(D85:D87)</f>
        <v>3004.8900000000003</v>
      </c>
    </row>
    <row r="89" spans="1:4" s="9" customFormat="1" ht="12.75">
      <c r="A89" s="19"/>
      <c r="B89" s="20"/>
      <c r="C89" s="39"/>
      <c r="D89" s="40"/>
    </row>
    <row r="90" spans="1:4" s="9" customFormat="1" ht="12.75">
      <c r="A90" s="18"/>
      <c r="B90" s="17"/>
      <c r="C90" s="21"/>
      <c r="D90" s="38"/>
    </row>
    <row r="91" spans="1:4" s="9" customFormat="1" ht="12.75">
      <c r="A91" s="257" t="s">
        <v>2</v>
      </c>
      <c r="B91" s="257"/>
      <c r="C91" s="257"/>
      <c r="D91" s="257"/>
    </row>
    <row r="92" spans="1:4" s="9" customFormat="1" ht="25.5">
      <c r="A92" s="3" t="s">
        <v>13</v>
      </c>
      <c r="B92" s="3" t="s">
        <v>14</v>
      </c>
      <c r="C92" s="3" t="s">
        <v>15</v>
      </c>
      <c r="D92" s="32" t="s">
        <v>16</v>
      </c>
    </row>
    <row r="93" spans="1:4" ht="12.75">
      <c r="A93" s="238" t="s">
        <v>416</v>
      </c>
      <c r="B93" s="238"/>
      <c r="C93" s="238"/>
      <c r="D93" s="238"/>
    </row>
    <row r="94" spans="1:4" s="9" customFormat="1" ht="12.75">
      <c r="A94" s="2">
        <v>1</v>
      </c>
      <c r="B94" s="12" t="s">
        <v>205</v>
      </c>
      <c r="C94" s="99">
        <v>2015</v>
      </c>
      <c r="D94" s="100">
        <v>2768.99</v>
      </c>
    </row>
    <row r="95" spans="1:4" s="9" customFormat="1" ht="12.75">
      <c r="A95" s="2">
        <v>2</v>
      </c>
      <c r="B95" s="12" t="s">
        <v>205</v>
      </c>
      <c r="C95" s="99">
        <v>2015</v>
      </c>
      <c r="D95" s="100">
        <v>2768.99</v>
      </c>
    </row>
    <row r="96" spans="1:4" s="9" customFormat="1" ht="12.75">
      <c r="A96" s="2">
        <v>3</v>
      </c>
      <c r="B96" s="12" t="s">
        <v>206</v>
      </c>
      <c r="C96" s="99">
        <v>2016</v>
      </c>
      <c r="D96" s="100">
        <v>4000</v>
      </c>
    </row>
    <row r="97" spans="1:4" s="9" customFormat="1" ht="12.75">
      <c r="A97" s="2">
        <v>4</v>
      </c>
      <c r="B97" s="12" t="s">
        <v>207</v>
      </c>
      <c r="C97" s="99">
        <v>2016</v>
      </c>
      <c r="D97" s="100">
        <v>3249</v>
      </c>
    </row>
    <row r="98" spans="1:4" s="9" customFormat="1" ht="12.75">
      <c r="A98" s="2">
        <v>5</v>
      </c>
      <c r="B98" s="1" t="s">
        <v>208</v>
      </c>
      <c r="C98" s="2">
        <v>2017</v>
      </c>
      <c r="D98" s="27">
        <v>2449.99</v>
      </c>
    </row>
    <row r="99" spans="1:4" s="9" customFormat="1" ht="12.75">
      <c r="A99" s="2">
        <v>6</v>
      </c>
      <c r="B99" s="12" t="s">
        <v>209</v>
      </c>
      <c r="C99" s="99">
        <v>2017</v>
      </c>
      <c r="D99" s="100">
        <v>2619</v>
      </c>
    </row>
    <row r="100" spans="1:4" s="9" customFormat="1" ht="12.75">
      <c r="A100" s="2">
        <v>7</v>
      </c>
      <c r="B100" s="12" t="s">
        <v>210</v>
      </c>
      <c r="C100" s="99">
        <v>2017</v>
      </c>
      <c r="D100" s="100">
        <v>2619</v>
      </c>
    </row>
    <row r="101" spans="1:4" s="9" customFormat="1" ht="12.75">
      <c r="A101" s="2">
        <v>8</v>
      </c>
      <c r="B101" s="1" t="s">
        <v>194</v>
      </c>
      <c r="C101" s="2">
        <v>2016</v>
      </c>
      <c r="D101" s="27">
        <v>1996.29</v>
      </c>
    </row>
    <row r="102" spans="1:4" s="9" customFormat="1" ht="12.75">
      <c r="A102" s="2"/>
      <c r="B102" s="244" t="s">
        <v>0</v>
      </c>
      <c r="C102" s="246"/>
      <c r="D102" s="30">
        <f>SUM(D94:D101)</f>
        <v>22471.260000000002</v>
      </c>
    </row>
    <row r="103" spans="1:4" ht="13.5" customHeight="1">
      <c r="A103" s="238" t="s">
        <v>329</v>
      </c>
      <c r="B103" s="238"/>
      <c r="C103" s="238"/>
      <c r="D103" s="238"/>
    </row>
    <row r="104" spans="1:4" s="9" customFormat="1" ht="25.5">
      <c r="A104" s="2">
        <v>1</v>
      </c>
      <c r="B104" s="1" t="s">
        <v>330</v>
      </c>
      <c r="C104" s="2">
        <v>2014</v>
      </c>
      <c r="D104" s="215">
        <v>1629</v>
      </c>
    </row>
    <row r="105" spans="1:4" s="9" customFormat="1" ht="12.75">
      <c r="A105" s="2">
        <v>2</v>
      </c>
      <c r="B105" s="1" t="s">
        <v>331</v>
      </c>
      <c r="C105" s="2">
        <v>2014</v>
      </c>
      <c r="D105" s="215">
        <v>2159</v>
      </c>
    </row>
    <row r="106" spans="1:4" s="9" customFormat="1" ht="12.75">
      <c r="A106" s="2">
        <v>3</v>
      </c>
      <c r="B106" s="1" t="s">
        <v>701</v>
      </c>
      <c r="C106" s="2">
        <v>2015</v>
      </c>
      <c r="D106" s="215">
        <v>1470.73</v>
      </c>
    </row>
    <row r="107" spans="1:4" s="9" customFormat="1" ht="25.5">
      <c r="A107" s="2">
        <v>4</v>
      </c>
      <c r="B107" s="1" t="s">
        <v>702</v>
      </c>
      <c r="C107" s="2">
        <v>2015</v>
      </c>
      <c r="D107" s="215">
        <v>241.46</v>
      </c>
    </row>
    <row r="108" spans="1:4" s="9" customFormat="1" ht="12.75">
      <c r="A108" s="2">
        <v>5</v>
      </c>
      <c r="B108" s="1" t="s">
        <v>703</v>
      </c>
      <c r="C108" s="2">
        <v>2015</v>
      </c>
      <c r="D108" s="215">
        <v>2999</v>
      </c>
    </row>
    <row r="109" spans="1:4" s="9" customFormat="1" ht="13.5" customHeight="1">
      <c r="A109" s="2"/>
      <c r="B109" s="244" t="s">
        <v>0</v>
      </c>
      <c r="C109" s="246"/>
      <c r="D109" s="24">
        <f>SUM(D104:D105)</f>
        <v>3788</v>
      </c>
    </row>
    <row r="110" spans="1:4" s="9" customFormat="1" ht="13.5" customHeight="1">
      <c r="A110" s="238" t="s">
        <v>335</v>
      </c>
      <c r="B110" s="238"/>
      <c r="C110" s="238"/>
      <c r="D110" s="238"/>
    </row>
    <row r="111" spans="1:4" s="9" customFormat="1" ht="13.5" customHeight="1">
      <c r="A111" s="85">
        <v>1</v>
      </c>
      <c r="B111" s="84" t="s">
        <v>341</v>
      </c>
      <c r="C111" s="85">
        <v>2014</v>
      </c>
      <c r="D111" s="222">
        <v>1469.28</v>
      </c>
    </row>
    <row r="112" spans="1:4" s="9" customFormat="1" ht="13.5" customHeight="1">
      <c r="A112" s="85">
        <v>2</v>
      </c>
      <c r="B112" s="84" t="s">
        <v>341</v>
      </c>
      <c r="C112" s="85">
        <v>2014</v>
      </c>
      <c r="D112" s="222">
        <v>1469.28</v>
      </c>
    </row>
    <row r="113" spans="1:4" s="9" customFormat="1" ht="13.5" customHeight="1">
      <c r="A113" s="104"/>
      <c r="B113" s="239" t="s">
        <v>0</v>
      </c>
      <c r="C113" s="239" t="s">
        <v>4</v>
      </c>
      <c r="D113" s="24">
        <f>SUM(D111:D112)</f>
        <v>2938.56</v>
      </c>
    </row>
    <row r="114" spans="1:4" s="9" customFormat="1" ht="13.5" customHeight="1">
      <c r="A114" s="238" t="s">
        <v>394</v>
      </c>
      <c r="B114" s="238"/>
      <c r="C114" s="238"/>
      <c r="D114" s="238"/>
    </row>
    <row r="115" spans="1:4" s="9" customFormat="1" ht="13.5" customHeight="1">
      <c r="A115" s="2">
        <v>1</v>
      </c>
      <c r="B115" s="56" t="s">
        <v>380</v>
      </c>
      <c r="C115" s="71">
        <v>2013</v>
      </c>
      <c r="D115" s="223">
        <v>1099</v>
      </c>
    </row>
    <row r="116" spans="1:4" s="9" customFormat="1" ht="13.5" customHeight="1">
      <c r="A116" s="2">
        <v>2</v>
      </c>
      <c r="B116" s="1" t="s">
        <v>381</v>
      </c>
      <c r="C116" s="71">
        <v>2013</v>
      </c>
      <c r="D116" s="224">
        <v>299</v>
      </c>
    </row>
    <row r="117" spans="1:4" s="9" customFormat="1" ht="13.5" customHeight="1">
      <c r="A117" s="2">
        <v>3</v>
      </c>
      <c r="B117" s="1" t="s">
        <v>380</v>
      </c>
      <c r="C117" s="71">
        <v>2013</v>
      </c>
      <c r="D117" s="224">
        <v>1099</v>
      </c>
    </row>
    <row r="118" spans="1:4" s="9" customFormat="1" ht="13.5" customHeight="1">
      <c r="A118" s="2">
        <v>4</v>
      </c>
      <c r="B118" s="1" t="s">
        <v>382</v>
      </c>
      <c r="C118" s="71">
        <v>2013</v>
      </c>
      <c r="D118" s="224">
        <v>1017.2</v>
      </c>
    </row>
    <row r="119" spans="1:4" s="9" customFormat="1" ht="13.5" customHeight="1">
      <c r="A119" s="2">
        <v>5</v>
      </c>
      <c r="B119" s="1" t="s">
        <v>383</v>
      </c>
      <c r="C119" s="71">
        <v>2013</v>
      </c>
      <c r="D119" s="224">
        <v>1156</v>
      </c>
    </row>
    <row r="120" spans="1:4" s="9" customFormat="1" ht="21.75" customHeight="1">
      <c r="A120" s="2">
        <v>6</v>
      </c>
      <c r="B120" s="1" t="s">
        <v>384</v>
      </c>
      <c r="C120" s="71">
        <v>2013</v>
      </c>
      <c r="D120" s="224">
        <v>279</v>
      </c>
    </row>
    <row r="121" spans="1:4" s="9" customFormat="1" ht="13.5" customHeight="1">
      <c r="A121" s="2">
        <v>7</v>
      </c>
      <c r="B121" s="1" t="s">
        <v>385</v>
      </c>
      <c r="C121" s="71">
        <v>2013</v>
      </c>
      <c r="D121" s="224">
        <v>1520</v>
      </c>
    </row>
    <row r="122" spans="1:4" s="9" customFormat="1" ht="27.75" customHeight="1">
      <c r="A122" s="2">
        <v>8</v>
      </c>
      <c r="B122" s="1" t="s">
        <v>386</v>
      </c>
      <c r="C122" s="71">
        <v>2014</v>
      </c>
      <c r="D122" s="224">
        <v>2499</v>
      </c>
    </row>
    <row r="123" spans="1:4" s="9" customFormat="1" ht="13.5" customHeight="1">
      <c r="A123" s="2">
        <v>9</v>
      </c>
      <c r="B123" s="1" t="s">
        <v>387</v>
      </c>
      <c r="C123" s="71">
        <v>2015</v>
      </c>
      <c r="D123" s="224">
        <v>3246.99</v>
      </c>
    </row>
    <row r="124" spans="1:4" s="9" customFormat="1" ht="26.25" customHeight="1">
      <c r="A124" s="2">
        <v>10</v>
      </c>
      <c r="B124" s="1" t="s">
        <v>388</v>
      </c>
      <c r="C124" s="71">
        <v>2015</v>
      </c>
      <c r="D124" s="224">
        <v>2568</v>
      </c>
    </row>
    <row r="125" spans="1:4" s="9" customFormat="1" ht="13.5" customHeight="1">
      <c r="A125" s="2">
        <v>11</v>
      </c>
      <c r="B125" s="1" t="s">
        <v>389</v>
      </c>
      <c r="C125" s="71">
        <v>2015</v>
      </c>
      <c r="D125" s="224">
        <v>1289</v>
      </c>
    </row>
    <row r="126" spans="1:4" s="9" customFormat="1" ht="24.75" customHeight="1">
      <c r="A126" s="2">
        <v>12</v>
      </c>
      <c r="B126" s="1" t="s">
        <v>390</v>
      </c>
      <c r="C126" s="71">
        <v>2015</v>
      </c>
      <c r="D126" s="224">
        <v>1149</v>
      </c>
    </row>
    <row r="127" spans="1:4" s="9" customFormat="1" ht="13.5" customHeight="1">
      <c r="A127" s="2">
        <v>13</v>
      </c>
      <c r="B127" s="1" t="s">
        <v>391</v>
      </c>
      <c r="C127" s="71">
        <v>2015</v>
      </c>
      <c r="D127" s="224">
        <v>1914.97</v>
      </c>
    </row>
    <row r="128" spans="1:4" s="9" customFormat="1" ht="13.5" customHeight="1">
      <c r="A128" s="2">
        <v>14</v>
      </c>
      <c r="B128" s="1" t="s">
        <v>392</v>
      </c>
      <c r="C128" s="71">
        <v>2015</v>
      </c>
      <c r="D128" s="224">
        <v>650</v>
      </c>
    </row>
    <row r="129" spans="1:4" s="9" customFormat="1" ht="13.5" customHeight="1">
      <c r="A129" s="2">
        <v>15</v>
      </c>
      <c r="B129" s="1" t="s">
        <v>472</v>
      </c>
      <c r="C129" s="71">
        <v>2017</v>
      </c>
      <c r="D129" s="224">
        <v>5701.44</v>
      </c>
    </row>
    <row r="130" spans="1:4" s="9" customFormat="1" ht="13.5" customHeight="1">
      <c r="A130" s="2">
        <v>16</v>
      </c>
      <c r="B130" s="1" t="s">
        <v>473</v>
      </c>
      <c r="C130" s="71">
        <v>2017</v>
      </c>
      <c r="D130" s="224">
        <v>777.52</v>
      </c>
    </row>
    <row r="131" spans="1:4" s="9" customFormat="1" ht="12.75" customHeight="1">
      <c r="A131" s="11"/>
      <c r="B131" s="244" t="s">
        <v>0</v>
      </c>
      <c r="C131" s="246"/>
      <c r="D131" s="24">
        <f>SUM(D115:D130)</f>
        <v>26265.120000000003</v>
      </c>
    </row>
    <row r="132" spans="1:4" s="9" customFormat="1" ht="12.75">
      <c r="A132" s="238" t="s">
        <v>419</v>
      </c>
      <c r="B132" s="238"/>
      <c r="C132" s="238"/>
      <c r="D132" s="238"/>
    </row>
    <row r="133" spans="1:4" s="9" customFormat="1" ht="12.75">
      <c r="A133" s="2">
        <v>1</v>
      </c>
      <c r="B133" s="84" t="s">
        <v>562</v>
      </c>
      <c r="C133" s="85">
        <v>2015</v>
      </c>
      <c r="D133" s="221">
        <v>812.2</v>
      </c>
    </row>
    <row r="134" spans="1:4" s="9" customFormat="1" ht="12.75">
      <c r="A134" s="2">
        <v>2</v>
      </c>
      <c r="B134" s="84" t="s">
        <v>562</v>
      </c>
      <c r="C134" s="85">
        <v>2015</v>
      </c>
      <c r="D134" s="221">
        <v>812.2</v>
      </c>
    </row>
    <row r="135" spans="1:4" s="9" customFormat="1" ht="12.75">
      <c r="A135" s="11"/>
      <c r="B135" s="244" t="s">
        <v>0</v>
      </c>
      <c r="C135" s="246"/>
      <c r="D135" s="24">
        <f>SUM(D133:D134)</f>
        <v>1624.4</v>
      </c>
    </row>
    <row r="136" spans="1:4" s="9" customFormat="1" ht="12.75">
      <c r="A136" s="14"/>
      <c r="B136" s="14"/>
      <c r="C136" s="15"/>
      <c r="D136" s="29"/>
    </row>
    <row r="137" spans="1:4" s="9" customFormat="1" ht="12.75">
      <c r="A137" s="14"/>
      <c r="B137" s="14"/>
      <c r="C137" s="15"/>
      <c r="D137" s="29"/>
    </row>
    <row r="138" spans="1:4" s="9" customFormat="1" ht="12.75">
      <c r="A138" s="257" t="s">
        <v>420</v>
      </c>
      <c r="B138" s="257"/>
      <c r="C138" s="257"/>
      <c r="D138" s="257"/>
    </row>
    <row r="139" spans="1:4" s="9" customFormat="1" ht="25.5">
      <c r="A139" s="3" t="s">
        <v>13</v>
      </c>
      <c r="B139" s="3" t="s">
        <v>14</v>
      </c>
      <c r="C139" s="3" t="s">
        <v>15</v>
      </c>
      <c r="D139" s="32" t="s">
        <v>16</v>
      </c>
    </row>
    <row r="140" spans="1:4" s="9" customFormat="1" ht="12.75" customHeight="1">
      <c r="A140" s="238" t="s">
        <v>421</v>
      </c>
      <c r="B140" s="238"/>
      <c r="C140" s="238"/>
      <c r="D140" s="238"/>
    </row>
    <row r="141" spans="1:4" s="9" customFormat="1" ht="12.75">
      <c r="A141" s="2">
        <v>1</v>
      </c>
      <c r="B141" s="84" t="s">
        <v>564</v>
      </c>
      <c r="C141" s="85">
        <v>2017</v>
      </c>
      <c r="D141" s="222">
        <v>2481.2</v>
      </c>
    </row>
    <row r="142" spans="1:4" s="9" customFormat="1" ht="12.75">
      <c r="A142" s="2"/>
      <c r="B142" s="244" t="s">
        <v>0</v>
      </c>
      <c r="C142" s="246"/>
      <c r="D142" s="24">
        <f>SUM(D141)</f>
        <v>2481.2</v>
      </c>
    </row>
    <row r="143" spans="1:4" s="9" customFormat="1" ht="12.75">
      <c r="A143" s="14"/>
      <c r="B143" s="14"/>
      <c r="C143" s="15"/>
      <c r="D143" s="29"/>
    </row>
    <row r="144" spans="1:4" s="9" customFormat="1" ht="12.75">
      <c r="A144" s="14"/>
      <c r="B144" s="14"/>
      <c r="C144" s="15"/>
      <c r="D144" s="29"/>
    </row>
    <row r="145" spans="1:4" s="9" customFormat="1" ht="12.75">
      <c r="A145" s="14"/>
      <c r="B145" s="256" t="s">
        <v>17</v>
      </c>
      <c r="C145" s="256"/>
      <c r="D145" s="41">
        <f>SUM(D49+D54+D67,D83+D88)</f>
        <v>404811.87</v>
      </c>
    </row>
    <row r="146" spans="1:4" s="9" customFormat="1" ht="12.75">
      <c r="A146" s="14"/>
      <c r="B146" s="256" t="s">
        <v>18</v>
      </c>
      <c r="C146" s="256"/>
      <c r="D146" s="41">
        <f>SUM(D102,D109,D113,D131,D135)</f>
        <v>57087.340000000004</v>
      </c>
    </row>
    <row r="147" spans="1:4" s="9" customFormat="1" ht="12.75">
      <c r="A147" s="14"/>
      <c r="B147" s="256" t="s">
        <v>19</v>
      </c>
      <c r="C147" s="256"/>
      <c r="D147" s="41">
        <f>D142</f>
        <v>2481.2</v>
      </c>
    </row>
    <row r="148" spans="1:4" s="9" customFormat="1" ht="12.75">
      <c r="A148" s="14"/>
      <c r="B148" s="14"/>
      <c r="C148" s="15"/>
      <c r="D148" s="29"/>
    </row>
    <row r="149" spans="1:4" s="9" customFormat="1" ht="12.75">
      <c r="A149" s="14"/>
      <c r="B149" s="14"/>
      <c r="C149" s="15"/>
      <c r="D149" s="29"/>
    </row>
    <row r="150" spans="1:4" s="9" customFormat="1" ht="12.75">
      <c r="A150" s="14"/>
      <c r="B150" s="14"/>
      <c r="C150" s="15"/>
      <c r="D150" s="29"/>
    </row>
    <row r="151" spans="1:4" s="9" customFormat="1" ht="12.75">
      <c r="A151" s="14"/>
      <c r="B151" s="14"/>
      <c r="C151" s="15"/>
      <c r="D151" s="29"/>
    </row>
    <row r="152" spans="1:4" s="9" customFormat="1" ht="12.75">
      <c r="A152" s="14"/>
      <c r="B152" s="14"/>
      <c r="C152" s="15"/>
      <c r="D152" s="29"/>
    </row>
    <row r="153" spans="1:4" s="9" customFormat="1" ht="14.25" customHeight="1">
      <c r="A153" s="14"/>
      <c r="B153" s="14"/>
      <c r="C153" s="15"/>
      <c r="D153" s="29"/>
    </row>
    <row r="154" spans="1:4" ht="12.75">
      <c r="A154" s="14"/>
      <c r="C154" s="15"/>
      <c r="D154" s="29"/>
    </row>
    <row r="155" spans="1:4" s="9" customFormat="1" ht="12.75">
      <c r="A155" s="14"/>
      <c r="B155" s="14"/>
      <c r="C155" s="15"/>
      <c r="D155" s="29"/>
    </row>
    <row r="156" spans="1:4" s="9" customFormat="1" ht="12.75">
      <c r="A156" s="14"/>
      <c r="B156" s="14"/>
      <c r="C156" s="15"/>
      <c r="D156" s="29"/>
    </row>
    <row r="157" spans="1:4" s="9" customFormat="1" ht="18" customHeight="1">
      <c r="A157" s="14"/>
      <c r="B157" s="14"/>
      <c r="C157" s="15"/>
      <c r="D157" s="29"/>
    </row>
    <row r="158" spans="1:4" ht="12.75">
      <c r="A158" s="14"/>
      <c r="C158" s="15"/>
      <c r="D158" s="29"/>
    </row>
    <row r="159" spans="1:4" s="9" customFormat="1" ht="12.75">
      <c r="A159" s="14"/>
      <c r="B159" s="14"/>
      <c r="C159" s="15"/>
      <c r="D159" s="29"/>
    </row>
    <row r="160" spans="1:4" s="9" customFormat="1" ht="12.75">
      <c r="A160" s="14"/>
      <c r="B160" s="14"/>
      <c r="C160" s="15"/>
      <c r="D160" s="29"/>
    </row>
    <row r="161" spans="1:4" ht="12.75">
      <c r="A161" s="14"/>
      <c r="C161" s="15"/>
      <c r="D161" s="29"/>
    </row>
    <row r="162" spans="1:4" s="9" customFormat="1" ht="12.75">
      <c r="A162" s="14"/>
      <c r="B162" s="14"/>
      <c r="C162" s="15"/>
      <c r="D162" s="29"/>
    </row>
    <row r="163" spans="1:4" s="9" customFormat="1" ht="12.75">
      <c r="A163" s="14"/>
      <c r="B163" s="14"/>
      <c r="C163" s="15"/>
      <c r="D163" s="29"/>
    </row>
    <row r="164" spans="1:4" s="9" customFormat="1" ht="12.75">
      <c r="A164" s="14"/>
      <c r="B164" s="14"/>
      <c r="C164" s="15"/>
      <c r="D164" s="29"/>
    </row>
    <row r="165" spans="1:4" s="9" customFormat="1" ht="12.75">
      <c r="A165" s="14"/>
      <c r="B165" s="14"/>
      <c r="C165" s="15"/>
      <c r="D165" s="29"/>
    </row>
    <row r="166" spans="1:4" s="9" customFormat="1" ht="12.75">
      <c r="A166" s="14"/>
      <c r="B166" s="14"/>
      <c r="C166" s="15"/>
      <c r="D166" s="29"/>
    </row>
    <row r="167" spans="1:4" s="9" customFormat="1" ht="12.75">
      <c r="A167" s="14"/>
      <c r="B167" s="14"/>
      <c r="C167" s="15"/>
      <c r="D167" s="29"/>
    </row>
    <row r="168" spans="1:4" s="9" customFormat="1" ht="12.75">
      <c r="A168" s="14"/>
      <c r="B168" s="14"/>
      <c r="C168" s="15"/>
      <c r="D168" s="29"/>
    </row>
    <row r="169" spans="1:4" s="9" customFormat="1" ht="12.75">
      <c r="A169" s="14"/>
      <c r="B169" s="14"/>
      <c r="C169" s="15"/>
      <c r="D169" s="29"/>
    </row>
    <row r="170" spans="1:4" s="9" customFormat="1" ht="12.75">
      <c r="A170" s="14"/>
      <c r="B170" s="14"/>
      <c r="C170" s="15"/>
      <c r="D170" s="29"/>
    </row>
    <row r="171" spans="1:4" s="9" customFormat="1" ht="12.75">
      <c r="A171" s="14"/>
      <c r="B171" s="14"/>
      <c r="C171" s="15"/>
      <c r="D171" s="29"/>
    </row>
    <row r="172" spans="1:4" s="9" customFormat="1" ht="12.75">
      <c r="A172" s="14"/>
      <c r="B172" s="14"/>
      <c r="C172" s="15"/>
      <c r="D172" s="29"/>
    </row>
    <row r="173" spans="1:4" ht="12.75">
      <c r="A173" s="14"/>
      <c r="C173" s="15"/>
      <c r="D173" s="29"/>
    </row>
    <row r="174" spans="1:4" ht="12.75">
      <c r="A174" s="14"/>
      <c r="C174" s="15"/>
      <c r="D174" s="29"/>
    </row>
    <row r="175" spans="1:4" ht="12.75">
      <c r="A175" s="14"/>
      <c r="C175" s="15"/>
      <c r="D175" s="29"/>
    </row>
    <row r="176" spans="1:4" ht="12.75">
      <c r="A176" s="14"/>
      <c r="C176" s="15"/>
      <c r="D176" s="29"/>
    </row>
    <row r="177" spans="1:4" ht="12.75">
      <c r="A177" s="14"/>
      <c r="C177" s="15"/>
      <c r="D177" s="29"/>
    </row>
    <row r="178" spans="1:4" ht="12.75">
      <c r="A178" s="14"/>
      <c r="C178" s="15"/>
      <c r="D178" s="29"/>
    </row>
    <row r="179" spans="1:4" ht="12.75">
      <c r="A179" s="14"/>
      <c r="C179" s="15"/>
      <c r="D179" s="29"/>
    </row>
    <row r="180" spans="1:4" ht="12.75">
      <c r="A180" s="14"/>
      <c r="C180" s="15"/>
      <c r="D180" s="29"/>
    </row>
    <row r="181" spans="1:4" ht="12.75">
      <c r="A181" s="14"/>
      <c r="C181" s="15"/>
      <c r="D181" s="29"/>
    </row>
    <row r="182" spans="1:4" ht="12.75">
      <c r="A182" s="14"/>
      <c r="C182" s="15"/>
      <c r="D182" s="29"/>
    </row>
    <row r="183" spans="1:4" ht="12.75">
      <c r="A183" s="14"/>
      <c r="C183" s="15"/>
      <c r="D183" s="29"/>
    </row>
    <row r="184" spans="1:4" ht="12.75">
      <c r="A184" s="14"/>
      <c r="C184" s="15"/>
      <c r="D184" s="29"/>
    </row>
    <row r="185" spans="1:4" ht="14.25" customHeight="1">
      <c r="A185" s="14"/>
      <c r="C185" s="15"/>
      <c r="D185" s="29"/>
    </row>
    <row r="186" spans="1:4" ht="12.75">
      <c r="A186" s="14"/>
      <c r="C186" s="15"/>
      <c r="D186" s="29"/>
    </row>
    <row r="187" spans="1:4" ht="12.75">
      <c r="A187" s="14"/>
      <c r="C187" s="15"/>
      <c r="D187" s="29"/>
    </row>
    <row r="188" spans="1:4" ht="14.25" customHeight="1">
      <c r="A188" s="14"/>
      <c r="C188" s="15"/>
      <c r="D188" s="29"/>
    </row>
    <row r="189" spans="1:4" ht="12.75">
      <c r="A189" s="14"/>
      <c r="C189" s="15"/>
      <c r="D189" s="29"/>
    </row>
    <row r="190" spans="1:4" s="9" customFormat="1" ht="12.75">
      <c r="A190" s="14"/>
      <c r="B190" s="14"/>
      <c r="C190" s="15"/>
      <c r="D190" s="29"/>
    </row>
    <row r="191" spans="1:4" s="9" customFormat="1" ht="12.75">
      <c r="A191" s="14"/>
      <c r="B191" s="14"/>
      <c r="C191" s="15"/>
      <c r="D191" s="29"/>
    </row>
    <row r="192" spans="1:4" s="9" customFormat="1" ht="12.75">
      <c r="A192" s="14"/>
      <c r="B192" s="14"/>
      <c r="C192" s="15"/>
      <c r="D192" s="29"/>
    </row>
    <row r="193" spans="1:4" s="9" customFormat="1" ht="12.75">
      <c r="A193" s="14"/>
      <c r="B193" s="14"/>
      <c r="C193" s="15"/>
      <c r="D193" s="29"/>
    </row>
    <row r="194" spans="1:4" s="9" customFormat="1" ht="12.75">
      <c r="A194" s="14"/>
      <c r="B194" s="14"/>
      <c r="C194" s="15"/>
      <c r="D194" s="29"/>
    </row>
    <row r="195" spans="1:4" s="9" customFormat="1" ht="12.75">
      <c r="A195" s="14"/>
      <c r="B195" s="14"/>
      <c r="C195" s="15"/>
      <c r="D195" s="29"/>
    </row>
    <row r="196" spans="1:4" s="9" customFormat="1" ht="12.75">
      <c r="A196" s="14"/>
      <c r="B196" s="14"/>
      <c r="C196" s="15"/>
      <c r="D196" s="29"/>
    </row>
    <row r="197" spans="1:4" ht="12.75" customHeight="1">
      <c r="A197" s="14"/>
      <c r="C197" s="15"/>
      <c r="D197" s="29"/>
    </row>
    <row r="198" spans="1:4" s="9" customFormat="1" ht="12.75">
      <c r="A198" s="14"/>
      <c r="B198" s="14"/>
      <c r="C198" s="15"/>
      <c r="D198" s="29"/>
    </row>
    <row r="199" spans="1:4" s="9" customFormat="1" ht="12.75">
      <c r="A199" s="14"/>
      <c r="B199" s="14"/>
      <c r="C199" s="15"/>
      <c r="D199" s="29"/>
    </row>
    <row r="200" spans="1:4" s="9" customFormat="1" ht="12.75">
      <c r="A200" s="14"/>
      <c r="B200" s="14"/>
      <c r="C200" s="15"/>
      <c r="D200" s="29"/>
    </row>
    <row r="201" spans="1:4" s="9" customFormat="1" ht="12.75">
      <c r="A201" s="14"/>
      <c r="B201" s="14"/>
      <c r="C201" s="15"/>
      <c r="D201" s="29"/>
    </row>
    <row r="202" spans="1:4" s="9" customFormat="1" ht="12.75">
      <c r="A202" s="14"/>
      <c r="B202" s="14"/>
      <c r="C202" s="15"/>
      <c r="D202" s="29"/>
    </row>
    <row r="203" spans="1:4" s="9" customFormat="1" ht="12.75">
      <c r="A203" s="14"/>
      <c r="B203" s="14"/>
      <c r="C203" s="15"/>
      <c r="D203" s="29"/>
    </row>
    <row r="204" spans="1:4" s="9" customFormat="1" ht="12.75">
      <c r="A204" s="14"/>
      <c r="B204" s="14"/>
      <c r="C204" s="15"/>
      <c r="D204" s="29"/>
    </row>
    <row r="205" spans="1:4" s="9" customFormat="1" ht="18" customHeight="1">
      <c r="A205" s="14"/>
      <c r="B205" s="14"/>
      <c r="C205" s="15"/>
      <c r="D205" s="29"/>
    </row>
    <row r="206" spans="1:4" ht="12.75">
      <c r="A206" s="14"/>
      <c r="C206" s="15"/>
      <c r="D206" s="29"/>
    </row>
    <row r="207" spans="1:4" s="9" customFormat="1" ht="12.75">
      <c r="A207" s="14"/>
      <c r="B207" s="14"/>
      <c r="C207" s="15"/>
      <c r="D207" s="29"/>
    </row>
    <row r="208" spans="1:4" s="9" customFormat="1" ht="12.75">
      <c r="A208" s="14"/>
      <c r="B208" s="14"/>
      <c r="C208" s="15"/>
      <c r="D208" s="29"/>
    </row>
    <row r="209" spans="1:4" s="9" customFormat="1" ht="12.75">
      <c r="A209" s="14"/>
      <c r="B209" s="14"/>
      <c r="C209" s="15"/>
      <c r="D209" s="29"/>
    </row>
    <row r="210" spans="1:4" ht="12.75" customHeight="1">
      <c r="A210" s="14"/>
      <c r="C210" s="15"/>
      <c r="D210" s="29"/>
    </row>
    <row r="211" spans="1:4" s="9" customFormat="1" ht="12.75">
      <c r="A211" s="14"/>
      <c r="B211" s="14"/>
      <c r="C211" s="15"/>
      <c r="D211" s="29"/>
    </row>
    <row r="212" spans="1:4" s="9" customFormat="1" ht="12.75">
      <c r="A212" s="14"/>
      <c r="B212" s="14"/>
      <c r="C212" s="15"/>
      <c r="D212" s="29"/>
    </row>
    <row r="213" spans="1:4" s="9" customFormat="1" ht="12.75">
      <c r="A213" s="14"/>
      <c r="B213" s="14"/>
      <c r="C213" s="15"/>
      <c r="D213" s="29"/>
    </row>
    <row r="214" spans="1:4" s="9" customFormat="1" ht="12.75">
      <c r="A214" s="14"/>
      <c r="B214" s="14"/>
      <c r="C214" s="15"/>
      <c r="D214" s="29"/>
    </row>
    <row r="215" spans="1:4" s="9" customFormat="1" ht="12.75">
      <c r="A215" s="14"/>
      <c r="B215" s="14"/>
      <c r="C215" s="15"/>
      <c r="D215" s="29"/>
    </row>
    <row r="216" spans="1:4" s="9" customFormat="1" ht="12.75">
      <c r="A216" s="14"/>
      <c r="B216" s="14"/>
      <c r="C216" s="15"/>
      <c r="D216" s="29"/>
    </row>
    <row r="217" spans="1:4" ht="12.75">
      <c r="A217" s="14"/>
      <c r="C217" s="15"/>
      <c r="D217" s="29"/>
    </row>
    <row r="218" spans="1:4" ht="12.75">
      <c r="A218" s="14"/>
      <c r="C218" s="15"/>
      <c r="D218" s="29"/>
    </row>
    <row r="219" spans="1:4" ht="12.75">
      <c r="A219" s="14"/>
      <c r="C219" s="15"/>
      <c r="D219" s="29"/>
    </row>
    <row r="220" spans="1:4" ht="14.25" customHeight="1">
      <c r="A220" s="14"/>
      <c r="C220" s="15"/>
      <c r="D220" s="29"/>
    </row>
    <row r="221" spans="1:4" ht="12.75">
      <c r="A221" s="14"/>
      <c r="C221" s="15"/>
      <c r="D221" s="29"/>
    </row>
    <row r="222" spans="1:4" ht="12.75">
      <c r="A222" s="14"/>
      <c r="C222" s="15"/>
      <c r="D222" s="29"/>
    </row>
    <row r="223" spans="1:4" ht="12.75">
      <c r="A223" s="14"/>
      <c r="C223" s="15"/>
      <c r="D223" s="29"/>
    </row>
    <row r="224" spans="1:4" ht="12.75">
      <c r="A224" s="14"/>
      <c r="C224" s="15"/>
      <c r="D224" s="29"/>
    </row>
    <row r="225" spans="1:4" ht="12.75">
      <c r="A225" s="14"/>
      <c r="C225" s="15"/>
      <c r="D225" s="29"/>
    </row>
    <row r="226" spans="1:4" ht="12.75">
      <c r="A226" s="14"/>
      <c r="C226" s="15"/>
      <c r="D226" s="29"/>
    </row>
    <row r="227" spans="1:4" ht="12.75">
      <c r="A227" s="14"/>
      <c r="C227" s="15"/>
      <c r="D227" s="29"/>
    </row>
    <row r="228" spans="1:4" ht="12.75">
      <c r="A228" s="14"/>
      <c r="C228" s="15"/>
      <c r="D228" s="29"/>
    </row>
    <row r="229" spans="1:4" ht="12.75">
      <c r="A229" s="14"/>
      <c r="C229" s="15"/>
      <c r="D229" s="29"/>
    </row>
    <row r="230" spans="1:4" ht="12.75">
      <c r="A230" s="14"/>
      <c r="C230" s="15"/>
      <c r="D230" s="29"/>
    </row>
    <row r="231" spans="1:4" ht="12.75">
      <c r="A231" s="14"/>
      <c r="C231" s="15"/>
      <c r="D231" s="29"/>
    </row>
    <row r="232" spans="1:4" ht="12.75">
      <c r="A232" s="14"/>
      <c r="C232" s="15"/>
      <c r="D232" s="29"/>
    </row>
    <row r="233" spans="1:4" ht="12.75">
      <c r="A233" s="14"/>
      <c r="C233" s="15"/>
      <c r="D233" s="29"/>
    </row>
    <row r="234" spans="1:4" ht="12.75">
      <c r="A234" s="14"/>
      <c r="C234" s="15"/>
      <c r="D234" s="29"/>
    </row>
    <row r="235" spans="1:4" ht="12.75">
      <c r="A235" s="14"/>
      <c r="C235" s="15"/>
      <c r="D235" s="29"/>
    </row>
    <row r="236" spans="1:4" ht="12.75">
      <c r="A236" s="14"/>
      <c r="C236" s="15"/>
      <c r="D236" s="29"/>
    </row>
    <row r="237" spans="1:4" ht="12.75">
      <c r="A237" s="14"/>
      <c r="C237" s="15"/>
      <c r="D237" s="29"/>
    </row>
    <row r="238" spans="1:4" ht="12.75">
      <c r="A238" s="14"/>
      <c r="C238" s="15"/>
      <c r="D238" s="29"/>
    </row>
    <row r="239" spans="1:4" ht="12.75">
      <c r="A239" s="14"/>
      <c r="C239" s="15"/>
      <c r="D239" s="29"/>
    </row>
    <row r="240" spans="1:4" ht="12.75">
      <c r="A240" s="14"/>
      <c r="C240" s="15"/>
      <c r="D240" s="29"/>
    </row>
    <row r="241" spans="1:4" ht="12.75">
      <c r="A241" s="14"/>
      <c r="C241" s="15"/>
      <c r="D241" s="29"/>
    </row>
    <row r="242" spans="1:4" ht="12.75">
      <c r="A242" s="14"/>
      <c r="C242" s="15"/>
      <c r="D242" s="29"/>
    </row>
    <row r="243" spans="1:4" ht="12.75">
      <c r="A243" s="14"/>
      <c r="C243" s="15"/>
      <c r="D243" s="29"/>
    </row>
    <row r="244" spans="1:4" ht="12.75">
      <c r="A244" s="14"/>
      <c r="C244" s="15"/>
      <c r="D244" s="29"/>
    </row>
    <row r="245" spans="1:4" ht="12.75">
      <c r="A245" s="14"/>
      <c r="C245" s="15"/>
      <c r="D245" s="29"/>
    </row>
    <row r="246" spans="1:4" ht="12.75">
      <c r="A246" s="14"/>
      <c r="C246" s="15"/>
      <c r="D246" s="29"/>
    </row>
    <row r="247" spans="1:4" ht="12.75">
      <c r="A247" s="14"/>
      <c r="C247" s="15"/>
      <c r="D247" s="29"/>
    </row>
    <row r="248" spans="1:4" ht="12.75">
      <c r="A248" s="14"/>
      <c r="C248" s="15"/>
      <c r="D248" s="29"/>
    </row>
    <row r="249" spans="1:4" ht="12.75">
      <c r="A249" s="14"/>
      <c r="C249" s="15"/>
      <c r="D249" s="29"/>
    </row>
    <row r="250" spans="1:4" ht="12.75">
      <c r="A250" s="14"/>
      <c r="C250" s="15"/>
      <c r="D250" s="29"/>
    </row>
    <row r="251" spans="1:4" ht="12.75">
      <c r="A251" s="14"/>
      <c r="C251" s="15"/>
      <c r="D251" s="29"/>
    </row>
    <row r="252" spans="1:4" ht="12.75">
      <c r="A252" s="14"/>
      <c r="C252" s="15"/>
      <c r="D252" s="29"/>
    </row>
    <row r="253" spans="1:4" s="9" customFormat="1" ht="12.75">
      <c r="A253" s="14"/>
      <c r="B253" s="14"/>
      <c r="C253" s="15"/>
      <c r="D253" s="29"/>
    </row>
    <row r="254" spans="1:4" s="9" customFormat="1" ht="12.75">
      <c r="A254" s="14"/>
      <c r="B254" s="14"/>
      <c r="C254" s="15"/>
      <c r="D254" s="29"/>
    </row>
    <row r="255" spans="1:4" s="9" customFormat="1" ht="12.75">
      <c r="A255" s="14"/>
      <c r="B255" s="14"/>
      <c r="C255" s="15"/>
      <c r="D255" s="29"/>
    </row>
    <row r="256" spans="1:4" s="9" customFormat="1" ht="12.75">
      <c r="A256" s="14"/>
      <c r="B256" s="14"/>
      <c r="C256" s="15"/>
      <c r="D256" s="29"/>
    </row>
    <row r="257" spans="1:4" s="9" customFormat="1" ht="12.75">
      <c r="A257" s="14"/>
      <c r="B257" s="14"/>
      <c r="C257" s="15"/>
      <c r="D257" s="29"/>
    </row>
    <row r="258" spans="1:4" s="9" customFormat="1" ht="12.75">
      <c r="A258" s="14"/>
      <c r="B258" s="14"/>
      <c r="C258" s="15"/>
      <c r="D258" s="29"/>
    </row>
    <row r="259" spans="1:4" s="9" customFormat="1" ht="12.75">
      <c r="A259" s="14"/>
      <c r="B259" s="14"/>
      <c r="C259" s="15"/>
      <c r="D259" s="29"/>
    </row>
    <row r="260" spans="1:4" s="9" customFormat="1" ht="12.75">
      <c r="A260" s="14"/>
      <c r="B260" s="14"/>
      <c r="C260" s="15"/>
      <c r="D260" s="29"/>
    </row>
    <row r="261" spans="1:4" s="9" customFormat="1" ht="12.75">
      <c r="A261" s="14"/>
      <c r="B261" s="14"/>
      <c r="C261" s="15"/>
      <c r="D261" s="29"/>
    </row>
    <row r="262" spans="1:4" s="9" customFormat="1" ht="12.75">
      <c r="A262" s="14"/>
      <c r="B262" s="14"/>
      <c r="C262" s="15"/>
      <c r="D262" s="29"/>
    </row>
    <row r="263" spans="1:4" s="9" customFormat="1" ht="12.75">
      <c r="A263" s="14"/>
      <c r="B263" s="14"/>
      <c r="C263" s="15"/>
      <c r="D263" s="29"/>
    </row>
    <row r="264" spans="1:4" s="9" customFormat="1" ht="12.75">
      <c r="A264" s="14"/>
      <c r="B264" s="14"/>
      <c r="C264" s="15"/>
      <c r="D264" s="29"/>
    </row>
    <row r="265" spans="1:4" s="9" customFormat="1" ht="12.75">
      <c r="A265" s="14"/>
      <c r="B265" s="14"/>
      <c r="C265" s="15"/>
      <c r="D265" s="29"/>
    </row>
    <row r="266" spans="1:4" s="9" customFormat="1" ht="12.75">
      <c r="A266" s="14"/>
      <c r="B266" s="14"/>
      <c r="C266" s="15"/>
      <c r="D266" s="29"/>
    </row>
    <row r="267" spans="1:4" s="9" customFormat="1" ht="12.75">
      <c r="A267" s="14"/>
      <c r="B267" s="14"/>
      <c r="C267" s="15"/>
      <c r="D267" s="29"/>
    </row>
    <row r="268" spans="1:4" s="9" customFormat="1" ht="12.75">
      <c r="A268" s="14"/>
      <c r="B268" s="14"/>
      <c r="C268" s="15"/>
      <c r="D268" s="29"/>
    </row>
    <row r="269" spans="1:4" s="9" customFormat="1" ht="12.75">
      <c r="A269" s="14"/>
      <c r="B269" s="14"/>
      <c r="C269" s="15"/>
      <c r="D269" s="29"/>
    </row>
    <row r="270" spans="1:4" s="9" customFormat="1" ht="12.75">
      <c r="A270" s="14"/>
      <c r="B270" s="14"/>
      <c r="C270" s="15"/>
      <c r="D270" s="29"/>
    </row>
    <row r="271" spans="1:4" s="9" customFormat="1" ht="12.75">
      <c r="A271" s="14"/>
      <c r="B271" s="14"/>
      <c r="C271" s="15"/>
      <c r="D271" s="29"/>
    </row>
    <row r="272" spans="1:4" s="9" customFormat="1" ht="12.75">
      <c r="A272" s="14"/>
      <c r="B272" s="14"/>
      <c r="C272" s="15"/>
      <c r="D272" s="29"/>
    </row>
    <row r="273" spans="1:4" s="9" customFormat="1" ht="12.75">
      <c r="A273" s="14"/>
      <c r="B273" s="14"/>
      <c r="C273" s="15"/>
      <c r="D273" s="29"/>
    </row>
    <row r="274" spans="1:4" s="9" customFormat="1" ht="12.75">
      <c r="A274" s="14"/>
      <c r="B274" s="14"/>
      <c r="C274" s="15"/>
      <c r="D274" s="29"/>
    </row>
    <row r="275" spans="1:4" s="9" customFormat="1" ht="12.75">
      <c r="A275" s="14"/>
      <c r="B275" s="14"/>
      <c r="C275" s="15"/>
      <c r="D275" s="29"/>
    </row>
    <row r="276" spans="1:4" s="9" customFormat="1" ht="12.75">
      <c r="A276" s="14"/>
      <c r="B276" s="14"/>
      <c r="C276" s="15"/>
      <c r="D276" s="29"/>
    </row>
    <row r="277" spans="1:4" s="9" customFormat="1" ht="12.75">
      <c r="A277" s="14"/>
      <c r="B277" s="14"/>
      <c r="C277" s="15"/>
      <c r="D277" s="29"/>
    </row>
    <row r="278" spans="1:4" s="9" customFormat="1" ht="12.75">
      <c r="A278" s="14"/>
      <c r="B278" s="14"/>
      <c r="C278" s="15"/>
      <c r="D278" s="29"/>
    </row>
    <row r="279" spans="1:4" s="9" customFormat="1" ht="12.75">
      <c r="A279" s="14"/>
      <c r="B279" s="14"/>
      <c r="C279" s="15"/>
      <c r="D279" s="29"/>
    </row>
    <row r="280" spans="1:4" s="9" customFormat="1" ht="12.75">
      <c r="A280" s="14"/>
      <c r="B280" s="14"/>
      <c r="C280" s="15"/>
      <c r="D280" s="29"/>
    </row>
    <row r="281" spans="1:4" s="9" customFormat="1" ht="18" customHeight="1">
      <c r="A281" s="14"/>
      <c r="B281" s="14"/>
      <c r="C281" s="15"/>
      <c r="D281" s="29"/>
    </row>
    <row r="282" spans="1:4" ht="12.75">
      <c r="A282" s="14"/>
      <c r="C282" s="15"/>
      <c r="D282" s="29"/>
    </row>
    <row r="283" spans="1:4" s="9" customFormat="1" ht="12.75">
      <c r="A283" s="14"/>
      <c r="B283" s="14"/>
      <c r="C283" s="15"/>
      <c r="D283" s="29"/>
    </row>
    <row r="284" spans="1:4" s="9" customFormat="1" ht="12.75">
      <c r="A284" s="14"/>
      <c r="B284" s="14"/>
      <c r="C284" s="15"/>
      <c r="D284" s="29"/>
    </row>
    <row r="285" spans="1:4" s="9" customFormat="1" ht="12.75">
      <c r="A285" s="14"/>
      <c r="B285" s="14"/>
      <c r="C285" s="15"/>
      <c r="D285" s="29"/>
    </row>
    <row r="286" spans="1:4" s="9" customFormat="1" ht="18" customHeight="1">
      <c r="A286" s="14"/>
      <c r="B286" s="14"/>
      <c r="C286" s="15"/>
      <c r="D286" s="29"/>
    </row>
    <row r="287" spans="1:4" ht="12.75">
      <c r="A287" s="14"/>
      <c r="C287" s="15"/>
      <c r="D287" s="29"/>
    </row>
    <row r="288" spans="1:4" ht="14.25" customHeight="1">
      <c r="A288" s="14"/>
      <c r="C288" s="15"/>
      <c r="D288" s="29"/>
    </row>
    <row r="289" spans="1:4" ht="14.25" customHeight="1">
      <c r="A289" s="14"/>
      <c r="C289" s="15"/>
      <c r="D289" s="29"/>
    </row>
    <row r="290" spans="1:4" ht="14.25" customHeight="1">
      <c r="A290" s="14"/>
      <c r="C290" s="15"/>
      <c r="D290" s="29"/>
    </row>
    <row r="291" spans="1:4" ht="12.75">
      <c r="A291" s="14"/>
      <c r="C291" s="15"/>
      <c r="D291" s="29"/>
    </row>
    <row r="292" spans="1:4" ht="14.25" customHeight="1">
      <c r="A292" s="14"/>
      <c r="C292" s="15"/>
      <c r="D292" s="29"/>
    </row>
    <row r="293" spans="1:4" ht="12.75">
      <c r="A293" s="14"/>
      <c r="C293" s="15"/>
      <c r="D293" s="29"/>
    </row>
    <row r="294" spans="1:4" ht="14.25" customHeight="1">
      <c r="A294" s="14"/>
      <c r="C294" s="15"/>
      <c r="D294" s="29"/>
    </row>
    <row r="295" spans="1:4" ht="12.75">
      <c r="A295" s="14"/>
      <c r="C295" s="15"/>
      <c r="D295" s="29"/>
    </row>
    <row r="296" spans="1:4" s="9" customFormat="1" ht="30" customHeight="1">
      <c r="A296" s="14"/>
      <c r="B296" s="14"/>
      <c r="C296" s="15"/>
      <c r="D296" s="29"/>
    </row>
    <row r="297" spans="1:4" s="9" customFormat="1" ht="12.75">
      <c r="A297" s="14"/>
      <c r="B297" s="14"/>
      <c r="C297" s="15"/>
      <c r="D297" s="29"/>
    </row>
    <row r="298" spans="1:4" s="9" customFormat="1" ht="12.75">
      <c r="A298" s="14"/>
      <c r="B298" s="14"/>
      <c r="C298" s="15"/>
      <c r="D298" s="29"/>
    </row>
    <row r="299" spans="1:4" s="9" customFormat="1" ht="12.75">
      <c r="A299" s="14"/>
      <c r="B299" s="14"/>
      <c r="C299" s="15"/>
      <c r="D299" s="29"/>
    </row>
    <row r="300" spans="1:4" s="9" customFormat="1" ht="12.75">
      <c r="A300" s="14"/>
      <c r="B300" s="14"/>
      <c r="C300" s="15"/>
      <c r="D300" s="29"/>
    </row>
    <row r="301" spans="1:4" s="9" customFormat="1" ht="12.75">
      <c r="A301" s="14"/>
      <c r="B301" s="14"/>
      <c r="C301" s="15"/>
      <c r="D301" s="29"/>
    </row>
    <row r="302" spans="1:4" s="9" customFormat="1" ht="12.75">
      <c r="A302" s="14"/>
      <c r="B302" s="14"/>
      <c r="C302" s="15"/>
      <c r="D302" s="29"/>
    </row>
    <row r="303" spans="1:4" s="9" customFormat="1" ht="12.75">
      <c r="A303" s="14"/>
      <c r="B303" s="14"/>
      <c r="C303" s="15"/>
      <c r="D303" s="29"/>
    </row>
    <row r="304" spans="1:4" s="9" customFormat="1" ht="12.75">
      <c r="A304" s="14"/>
      <c r="B304" s="14"/>
      <c r="C304" s="15"/>
      <c r="D304" s="29"/>
    </row>
    <row r="305" spans="1:4" s="9" customFormat="1" ht="12.75">
      <c r="A305" s="14"/>
      <c r="B305" s="14"/>
      <c r="C305" s="15"/>
      <c r="D305" s="29"/>
    </row>
    <row r="306" spans="1:4" s="9" customFormat="1" ht="12.75">
      <c r="A306" s="14"/>
      <c r="B306" s="14"/>
      <c r="C306" s="15"/>
      <c r="D306" s="29"/>
    </row>
    <row r="307" spans="1:4" s="9" customFormat="1" ht="12.75">
      <c r="A307" s="14"/>
      <c r="B307" s="14"/>
      <c r="C307" s="15"/>
      <c r="D307" s="29"/>
    </row>
    <row r="308" spans="1:4" s="9" customFormat="1" ht="12.75">
      <c r="A308" s="14"/>
      <c r="B308" s="14"/>
      <c r="C308" s="15"/>
      <c r="D308" s="29"/>
    </row>
    <row r="309" spans="1:4" s="9" customFormat="1" ht="12.75">
      <c r="A309" s="14"/>
      <c r="B309" s="14"/>
      <c r="C309" s="15"/>
      <c r="D309" s="29"/>
    </row>
    <row r="310" spans="1:4" s="9" customFormat="1" ht="12.75">
      <c r="A310" s="14"/>
      <c r="B310" s="14"/>
      <c r="C310" s="15"/>
      <c r="D310" s="29"/>
    </row>
    <row r="311" spans="1:4" ht="12.75">
      <c r="A311" s="14"/>
      <c r="C311" s="15"/>
      <c r="D311" s="29"/>
    </row>
    <row r="312" spans="1:4" ht="12.75">
      <c r="A312" s="14"/>
      <c r="C312" s="15"/>
      <c r="D312" s="29"/>
    </row>
    <row r="313" spans="1:4" ht="18" customHeight="1">
      <c r="A313" s="14"/>
      <c r="C313" s="15"/>
      <c r="D313" s="29"/>
    </row>
    <row r="314" spans="1:4" ht="20.25" customHeight="1">
      <c r="A314" s="14"/>
      <c r="C314" s="15"/>
      <c r="D314" s="29"/>
    </row>
    <row r="315" spans="1:4" ht="12.75">
      <c r="A315" s="14"/>
      <c r="C315" s="15"/>
      <c r="D315" s="29"/>
    </row>
    <row r="316" spans="1:4" ht="12.75">
      <c r="A316" s="14"/>
      <c r="C316" s="15"/>
      <c r="D316" s="29"/>
    </row>
    <row r="317" spans="1:4" ht="12.75">
      <c r="A317" s="14"/>
      <c r="C317" s="15"/>
      <c r="D317" s="29"/>
    </row>
    <row r="318" spans="1:4" ht="12.75">
      <c r="A318" s="14"/>
      <c r="C318" s="15"/>
      <c r="D318" s="29"/>
    </row>
    <row r="319" spans="1:4" ht="12.75">
      <c r="A319" s="14"/>
      <c r="C319" s="15"/>
      <c r="D319" s="29"/>
    </row>
    <row r="320" spans="1:4" ht="12.75">
      <c r="A320" s="14"/>
      <c r="C320" s="15"/>
      <c r="D320" s="29"/>
    </row>
    <row r="321" spans="1:4" ht="12.75">
      <c r="A321" s="14"/>
      <c r="C321" s="15"/>
      <c r="D321" s="29"/>
    </row>
    <row r="322" spans="1:4" ht="12.75">
      <c r="A322" s="14"/>
      <c r="C322" s="15"/>
      <c r="D322" s="29"/>
    </row>
    <row r="323" spans="1:4" ht="12.75">
      <c r="A323" s="14"/>
      <c r="C323" s="15"/>
      <c r="D323" s="29"/>
    </row>
    <row r="324" spans="1:4" ht="12.75">
      <c r="A324" s="14"/>
      <c r="C324" s="15"/>
      <c r="D324" s="29"/>
    </row>
    <row r="325" spans="1:4" ht="12.75">
      <c r="A325" s="14"/>
      <c r="C325" s="15"/>
      <c r="D325" s="29"/>
    </row>
    <row r="326" spans="1:4" ht="12.75">
      <c r="A326" s="14"/>
      <c r="C326" s="15"/>
      <c r="D326" s="29"/>
    </row>
    <row r="327" spans="1:4" ht="12.75">
      <c r="A327" s="14"/>
      <c r="C327" s="15"/>
      <c r="D327" s="29"/>
    </row>
    <row r="328" spans="1:4" ht="12.75">
      <c r="A328" s="14"/>
      <c r="C328" s="15"/>
      <c r="D328" s="29"/>
    </row>
    <row r="329" spans="1:4" ht="12.75">
      <c r="A329" s="14"/>
      <c r="C329" s="15"/>
      <c r="D329" s="29"/>
    </row>
    <row r="330" spans="1:4" ht="12.75">
      <c r="A330" s="14"/>
      <c r="C330" s="15"/>
      <c r="D330" s="29"/>
    </row>
    <row r="331" spans="1:4" ht="12.75">
      <c r="A331" s="14"/>
      <c r="C331" s="15"/>
      <c r="D331" s="29"/>
    </row>
    <row r="332" spans="1:4" ht="12.75">
      <c r="A332" s="14"/>
      <c r="C332" s="15"/>
      <c r="D332" s="29"/>
    </row>
    <row r="333" spans="1:4" ht="12.75">
      <c r="A333" s="14"/>
      <c r="C333" s="15"/>
      <c r="D333" s="29"/>
    </row>
    <row r="334" spans="1:4" ht="12.75">
      <c r="A334" s="14"/>
      <c r="C334" s="15"/>
      <c r="D334" s="29"/>
    </row>
    <row r="335" spans="1:4" ht="12.75">
      <c r="A335" s="14"/>
      <c r="C335" s="15"/>
      <c r="D335" s="29"/>
    </row>
    <row r="336" spans="1:4" ht="12.75">
      <c r="A336" s="14"/>
      <c r="C336" s="15"/>
      <c r="D336" s="29"/>
    </row>
    <row r="337" spans="1:4" ht="12.75">
      <c r="A337" s="14"/>
      <c r="C337" s="15"/>
      <c r="D337" s="29"/>
    </row>
    <row r="338" spans="1:4" ht="12.75">
      <c r="A338" s="14"/>
      <c r="C338" s="15"/>
      <c r="D338" s="29"/>
    </row>
    <row r="339" spans="1:4" ht="12.75">
      <c r="A339" s="14"/>
      <c r="C339" s="15"/>
      <c r="D339" s="29"/>
    </row>
    <row r="340" spans="1:4" ht="12.75">
      <c r="A340" s="14"/>
      <c r="C340" s="15"/>
      <c r="D340" s="29"/>
    </row>
    <row r="341" spans="1:4" ht="12.75">
      <c r="A341" s="14"/>
      <c r="C341" s="15"/>
      <c r="D341" s="29"/>
    </row>
    <row r="342" spans="1:4" ht="12.75">
      <c r="A342" s="14"/>
      <c r="C342" s="15"/>
      <c r="D342" s="29"/>
    </row>
    <row r="343" spans="1:4" ht="12.75">
      <c r="A343" s="14"/>
      <c r="C343" s="15"/>
      <c r="D343" s="29"/>
    </row>
    <row r="344" spans="1:4" ht="12.75">
      <c r="A344" s="14"/>
      <c r="C344" s="15"/>
      <c r="D344" s="29"/>
    </row>
    <row r="345" spans="1:4" ht="12.75">
      <c r="A345" s="14"/>
      <c r="C345" s="15"/>
      <c r="D345" s="29"/>
    </row>
    <row r="346" spans="1:4" ht="12.75">
      <c r="A346" s="14"/>
      <c r="C346" s="15"/>
      <c r="D346" s="29"/>
    </row>
    <row r="347" spans="1:4" ht="12.75">
      <c r="A347" s="14"/>
      <c r="C347" s="15"/>
      <c r="D347" s="29"/>
    </row>
    <row r="348" spans="1:4" ht="12.75">
      <c r="A348" s="14"/>
      <c r="C348" s="15"/>
      <c r="D348" s="29"/>
    </row>
    <row r="349" spans="1:4" ht="12.75">
      <c r="A349" s="14"/>
      <c r="C349" s="15"/>
      <c r="D349" s="29"/>
    </row>
    <row r="350" spans="1:4" ht="12.75">
      <c r="A350" s="14"/>
      <c r="C350" s="15"/>
      <c r="D350" s="29"/>
    </row>
    <row r="351" spans="1:4" ht="12.75">
      <c r="A351" s="14"/>
      <c r="C351" s="15"/>
      <c r="D351" s="29"/>
    </row>
    <row r="352" spans="1:4" ht="12.75">
      <c r="A352" s="14"/>
      <c r="C352" s="15"/>
      <c r="D352" s="29"/>
    </row>
    <row r="353" spans="1:4" ht="12.75">
      <c r="A353" s="14"/>
      <c r="C353" s="15"/>
      <c r="D353" s="29"/>
    </row>
    <row r="354" spans="1:4" ht="12.75">
      <c r="A354" s="14"/>
      <c r="C354" s="15"/>
      <c r="D354" s="29"/>
    </row>
    <row r="355" spans="1:4" ht="12.75">
      <c r="A355" s="14"/>
      <c r="C355" s="15"/>
      <c r="D355" s="29"/>
    </row>
    <row r="356" spans="1:4" ht="12.75">
      <c r="A356" s="14"/>
      <c r="C356" s="15"/>
      <c r="D356" s="29"/>
    </row>
    <row r="357" spans="1:4" ht="12.75">
      <c r="A357" s="14"/>
      <c r="C357" s="15"/>
      <c r="D357" s="29"/>
    </row>
    <row r="358" spans="1:4" ht="12.75">
      <c r="A358" s="14"/>
      <c r="C358" s="15"/>
      <c r="D358" s="29"/>
    </row>
    <row r="359" spans="1:4" ht="12.75">
      <c r="A359" s="14"/>
      <c r="C359" s="15"/>
      <c r="D359" s="29"/>
    </row>
    <row r="360" spans="1:4" ht="12.75">
      <c r="A360" s="14"/>
      <c r="C360" s="15"/>
      <c r="D360" s="29"/>
    </row>
    <row r="361" spans="1:4" ht="12.75">
      <c r="A361" s="14"/>
      <c r="C361" s="15"/>
      <c r="D361" s="29"/>
    </row>
    <row r="362" spans="1:4" ht="12.75">
      <c r="A362" s="14"/>
      <c r="C362" s="15"/>
      <c r="D362" s="29"/>
    </row>
    <row r="363" spans="1:4" ht="12.75">
      <c r="A363" s="14"/>
      <c r="C363" s="15"/>
      <c r="D363" s="29"/>
    </row>
    <row r="364" spans="1:4" ht="12.75">
      <c r="A364" s="14"/>
      <c r="C364" s="15"/>
      <c r="D364" s="29"/>
    </row>
    <row r="365" spans="1:4" ht="12.75">
      <c r="A365" s="14"/>
      <c r="C365" s="15"/>
      <c r="D365" s="29"/>
    </row>
    <row r="366" spans="1:4" ht="12.75">
      <c r="A366" s="14"/>
      <c r="C366" s="15"/>
      <c r="D366" s="29"/>
    </row>
    <row r="367" spans="1:4" ht="12.75">
      <c r="A367" s="14"/>
      <c r="C367" s="15"/>
      <c r="D367" s="29"/>
    </row>
    <row r="368" spans="1:4" ht="12.75">
      <c r="A368" s="14"/>
      <c r="C368" s="15"/>
      <c r="D368" s="29"/>
    </row>
    <row r="369" spans="1:4" ht="12.75">
      <c r="A369" s="14"/>
      <c r="C369" s="15"/>
      <c r="D369" s="29"/>
    </row>
    <row r="370" spans="1:4" ht="12.75">
      <c r="A370" s="14"/>
      <c r="C370" s="15"/>
      <c r="D370" s="29"/>
    </row>
    <row r="371" spans="1:4" ht="12.75">
      <c r="A371" s="14"/>
      <c r="C371" s="15"/>
      <c r="D371" s="29"/>
    </row>
    <row r="372" spans="1:4" ht="12.75">
      <c r="A372" s="14"/>
      <c r="C372" s="15"/>
      <c r="D372" s="29"/>
    </row>
    <row r="373" spans="1:4" ht="12.75">
      <c r="A373" s="14"/>
      <c r="C373" s="15"/>
      <c r="D373" s="29"/>
    </row>
    <row r="374" spans="1:4" ht="12.75">
      <c r="A374" s="14"/>
      <c r="C374" s="15"/>
      <c r="D374" s="29"/>
    </row>
    <row r="375" spans="1:4" ht="12.75">
      <c r="A375" s="14"/>
      <c r="C375" s="15"/>
      <c r="D375" s="29"/>
    </row>
    <row r="376" spans="1:4" ht="12.75">
      <c r="A376" s="14"/>
      <c r="C376" s="15"/>
      <c r="D376" s="29"/>
    </row>
    <row r="377" spans="1:4" ht="12.75">
      <c r="A377" s="14"/>
      <c r="C377" s="15"/>
      <c r="D377" s="29"/>
    </row>
    <row r="378" spans="1:4" ht="12.75">
      <c r="A378" s="14"/>
      <c r="C378" s="15"/>
      <c r="D378" s="29"/>
    </row>
    <row r="379" spans="1:4" ht="12.75">
      <c r="A379" s="14"/>
      <c r="C379" s="15"/>
      <c r="D379" s="29"/>
    </row>
    <row r="380" spans="1:4" ht="12.75">
      <c r="A380" s="14"/>
      <c r="C380" s="15"/>
      <c r="D380" s="29"/>
    </row>
    <row r="381" spans="1:4" ht="12.75">
      <c r="A381" s="14"/>
      <c r="C381" s="15"/>
      <c r="D381" s="29"/>
    </row>
    <row r="382" spans="1:4" ht="12.75">
      <c r="A382" s="14"/>
      <c r="C382" s="15"/>
      <c r="D382" s="29"/>
    </row>
    <row r="383" spans="1:4" ht="12.75">
      <c r="A383" s="14"/>
      <c r="C383" s="15"/>
      <c r="D383" s="29"/>
    </row>
    <row r="384" spans="1:4" ht="12.75">
      <c r="A384" s="14"/>
      <c r="C384" s="15"/>
      <c r="D384" s="29"/>
    </row>
    <row r="385" spans="1:4" ht="12.75">
      <c r="A385" s="14"/>
      <c r="C385" s="15"/>
      <c r="D385" s="29"/>
    </row>
    <row r="386" spans="1:4" ht="12.75">
      <c r="A386" s="14"/>
      <c r="C386" s="15"/>
      <c r="D386" s="29"/>
    </row>
    <row r="387" spans="1:4" ht="12.75">
      <c r="A387" s="14"/>
      <c r="C387" s="15"/>
      <c r="D387" s="29"/>
    </row>
    <row r="388" spans="1:4" ht="12.75">
      <c r="A388" s="14"/>
      <c r="C388" s="15"/>
      <c r="D388" s="29"/>
    </row>
    <row r="389" spans="1:4" ht="12.75">
      <c r="A389" s="14"/>
      <c r="C389" s="15"/>
      <c r="D389" s="29"/>
    </row>
    <row r="390" spans="1:4" ht="12.75">
      <c r="A390" s="14"/>
      <c r="C390" s="15"/>
      <c r="D390" s="29"/>
    </row>
    <row r="391" spans="1:4" ht="12.75">
      <c r="A391" s="14"/>
      <c r="C391" s="15"/>
      <c r="D391" s="29"/>
    </row>
    <row r="392" spans="1:4" ht="12.75">
      <c r="A392" s="14"/>
      <c r="C392" s="15"/>
      <c r="D392" s="29"/>
    </row>
    <row r="393" spans="1:4" ht="12.75">
      <c r="A393" s="14"/>
      <c r="C393" s="15"/>
      <c r="D393" s="29"/>
    </row>
    <row r="394" spans="1:4" ht="12.75">
      <c r="A394" s="14"/>
      <c r="C394" s="15"/>
      <c r="D394" s="29"/>
    </row>
    <row r="395" spans="1:4" ht="12.75">
      <c r="A395" s="14"/>
      <c r="C395" s="15"/>
      <c r="D395" s="29"/>
    </row>
    <row r="396" spans="1:4" ht="12.75">
      <c r="A396" s="14"/>
      <c r="C396" s="15"/>
      <c r="D396" s="29"/>
    </row>
    <row r="397" spans="1:4" ht="12.75">
      <c r="A397" s="14"/>
      <c r="C397" s="15"/>
      <c r="D397" s="29"/>
    </row>
    <row r="398" spans="1:4" ht="12.75">
      <c r="A398" s="14"/>
      <c r="C398" s="15"/>
      <c r="D398" s="29"/>
    </row>
    <row r="399" spans="1:4" ht="12.75">
      <c r="A399" s="14"/>
      <c r="C399" s="15"/>
      <c r="D399" s="29"/>
    </row>
    <row r="400" spans="1:4" ht="12.75">
      <c r="A400" s="14"/>
      <c r="C400" s="15"/>
      <c r="D400" s="29"/>
    </row>
    <row r="401" spans="1:4" ht="12.75">
      <c r="A401" s="14"/>
      <c r="C401" s="15"/>
      <c r="D401" s="29"/>
    </row>
    <row r="402" spans="1:4" ht="12.75">
      <c r="A402" s="14"/>
      <c r="C402" s="15"/>
      <c r="D402" s="29"/>
    </row>
    <row r="403" spans="1:4" ht="12.75">
      <c r="A403" s="14"/>
      <c r="C403" s="15"/>
      <c r="D403" s="29"/>
    </row>
    <row r="404" spans="1:4" ht="12.75">
      <c r="A404" s="14"/>
      <c r="C404" s="15"/>
      <c r="D404" s="29"/>
    </row>
    <row r="405" spans="1:4" ht="12.75">
      <c r="A405" s="14"/>
      <c r="C405" s="15"/>
      <c r="D405" s="29"/>
    </row>
    <row r="406" spans="1:4" ht="12.75">
      <c r="A406" s="14"/>
      <c r="C406" s="15"/>
      <c r="D406" s="29"/>
    </row>
    <row r="407" spans="1:4" ht="12.75">
      <c r="A407" s="14"/>
      <c r="C407" s="15"/>
      <c r="D407" s="29"/>
    </row>
    <row r="408" spans="1:4" ht="12.75">
      <c r="A408" s="14"/>
      <c r="C408" s="15"/>
      <c r="D408" s="29"/>
    </row>
    <row r="409" spans="1:4" ht="12.75">
      <c r="A409" s="14"/>
      <c r="C409" s="15"/>
      <c r="D409" s="29"/>
    </row>
    <row r="410" spans="1:4" ht="12.75">
      <c r="A410" s="14"/>
      <c r="C410" s="15"/>
      <c r="D410" s="29"/>
    </row>
    <row r="411" spans="1:4" ht="12.75">
      <c r="A411" s="14"/>
      <c r="C411" s="15"/>
      <c r="D411" s="29"/>
    </row>
    <row r="412" spans="1:4" ht="12.75">
      <c r="A412" s="14"/>
      <c r="C412" s="15"/>
      <c r="D412" s="29"/>
    </row>
    <row r="413" spans="1:4" ht="12.75">
      <c r="A413" s="14"/>
      <c r="C413" s="15"/>
      <c r="D413" s="29"/>
    </row>
    <row r="414" spans="1:4" ht="12.75">
      <c r="A414" s="14"/>
      <c r="C414" s="15"/>
      <c r="D414" s="29"/>
    </row>
    <row r="415" spans="1:4" ht="12.75">
      <c r="A415" s="14"/>
      <c r="C415" s="15"/>
      <c r="D415" s="29"/>
    </row>
    <row r="416" spans="1:4" ht="12.75">
      <c r="A416" s="14"/>
      <c r="C416" s="15"/>
      <c r="D416" s="29"/>
    </row>
    <row r="417" spans="1:4" ht="12.75">
      <c r="A417" s="14"/>
      <c r="C417" s="15"/>
      <c r="D417" s="29"/>
    </row>
    <row r="418" spans="1:4" ht="12.75">
      <c r="A418" s="14"/>
      <c r="C418" s="15"/>
      <c r="D418" s="29"/>
    </row>
    <row r="419" spans="1:4" ht="12.75">
      <c r="A419" s="14"/>
      <c r="C419" s="15"/>
      <c r="D419" s="29"/>
    </row>
    <row r="420" spans="1:4" ht="12.75">
      <c r="A420" s="14"/>
      <c r="C420" s="15"/>
      <c r="D420" s="29"/>
    </row>
    <row r="421" spans="1:4" ht="12.75">
      <c r="A421" s="14"/>
      <c r="C421" s="15"/>
      <c r="D421" s="29"/>
    </row>
    <row r="422" spans="1:4" ht="12.75">
      <c r="A422" s="14"/>
      <c r="C422" s="15"/>
      <c r="D422" s="29"/>
    </row>
    <row r="423" spans="1:4" ht="12.75">
      <c r="A423" s="14"/>
      <c r="C423" s="15"/>
      <c r="D423" s="29"/>
    </row>
    <row r="424" spans="1:4" ht="12.75">
      <c r="A424" s="14"/>
      <c r="C424" s="15"/>
      <c r="D424" s="29"/>
    </row>
    <row r="425" spans="1:4" ht="12.75">
      <c r="A425" s="14"/>
      <c r="C425" s="15"/>
      <c r="D425" s="29"/>
    </row>
    <row r="426" spans="1:4" ht="12.75">
      <c r="A426" s="14"/>
      <c r="C426" s="15"/>
      <c r="D426" s="29"/>
    </row>
    <row r="427" spans="1:4" ht="12.75">
      <c r="A427" s="14"/>
      <c r="C427" s="15"/>
      <c r="D427" s="29"/>
    </row>
    <row r="428" spans="1:4" ht="12.75">
      <c r="A428" s="14"/>
      <c r="C428" s="15"/>
      <c r="D428" s="29"/>
    </row>
    <row r="429" spans="1:4" ht="12.75">
      <c r="A429" s="14"/>
      <c r="C429" s="15"/>
      <c r="D429" s="29"/>
    </row>
    <row r="430" spans="1:4" ht="12.75">
      <c r="A430" s="14"/>
      <c r="C430" s="15"/>
      <c r="D430" s="29"/>
    </row>
    <row r="431" spans="1:4" ht="12.75">
      <c r="A431" s="14"/>
      <c r="C431" s="15"/>
      <c r="D431" s="29"/>
    </row>
    <row r="432" spans="1:4" ht="12.75">
      <c r="A432" s="14"/>
      <c r="C432" s="15"/>
      <c r="D432" s="29"/>
    </row>
    <row r="433" spans="1:4" ht="12.75">
      <c r="A433" s="14"/>
      <c r="C433" s="15"/>
      <c r="D433" s="29"/>
    </row>
    <row r="434" spans="1:4" ht="12.75">
      <c r="A434" s="14"/>
      <c r="C434" s="15"/>
      <c r="D434" s="29"/>
    </row>
    <row r="435" spans="1:4" ht="12.75">
      <c r="A435" s="14"/>
      <c r="C435" s="15"/>
      <c r="D435" s="29"/>
    </row>
    <row r="436" spans="1:4" ht="12.75">
      <c r="A436" s="14"/>
      <c r="C436" s="15"/>
      <c r="D436" s="29"/>
    </row>
    <row r="437" spans="1:4" ht="12.75">
      <c r="A437" s="14"/>
      <c r="C437" s="15"/>
      <c r="D437" s="29"/>
    </row>
    <row r="438" spans="1:4" ht="12.75">
      <c r="A438" s="14"/>
      <c r="C438" s="15"/>
      <c r="D438" s="29"/>
    </row>
    <row r="439" spans="1:4" ht="12.75">
      <c r="A439" s="14"/>
      <c r="C439" s="15"/>
      <c r="D439" s="29"/>
    </row>
    <row r="440" spans="1:4" ht="12.75">
      <c r="A440" s="14"/>
      <c r="C440" s="15"/>
      <c r="D440" s="29"/>
    </row>
    <row r="441" spans="1:4" ht="12.75">
      <c r="A441" s="14"/>
      <c r="C441" s="15"/>
      <c r="D441" s="29"/>
    </row>
    <row r="442" spans="1:4" ht="12.75">
      <c r="A442" s="14"/>
      <c r="C442" s="15"/>
      <c r="D442" s="29"/>
    </row>
    <row r="443" spans="1:4" ht="12.75">
      <c r="A443" s="14"/>
      <c r="C443" s="15"/>
      <c r="D443" s="29"/>
    </row>
    <row r="444" spans="1:4" ht="12.75">
      <c r="A444" s="14"/>
      <c r="C444" s="15"/>
      <c r="D444" s="29"/>
    </row>
    <row r="445" spans="1:4" ht="12.75">
      <c r="A445" s="14"/>
      <c r="C445" s="15"/>
      <c r="D445" s="29"/>
    </row>
    <row r="446" spans="1:4" ht="12.75">
      <c r="A446" s="14"/>
      <c r="C446" s="15"/>
      <c r="D446" s="29"/>
    </row>
    <row r="447" spans="1:4" ht="12.75">
      <c r="A447" s="14"/>
      <c r="C447" s="15"/>
      <c r="D447" s="29"/>
    </row>
    <row r="448" spans="1:4" ht="12.75">
      <c r="A448" s="14"/>
      <c r="C448" s="15"/>
      <c r="D448" s="29"/>
    </row>
    <row r="449" spans="1:4" ht="12.75">
      <c r="A449" s="14"/>
      <c r="C449" s="15"/>
      <c r="D449" s="29"/>
    </row>
    <row r="450" spans="1:4" ht="12.75">
      <c r="A450" s="14"/>
      <c r="C450" s="15"/>
      <c r="D450" s="29"/>
    </row>
    <row r="451" spans="1:4" ht="12.75">
      <c r="A451" s="14"/>
      <c r="C451" s="15"/>
      <c r="D451" s="29"/>
    </row>
    <row r="452" spans="1:4" ht="12.75">
      <c r="A452" s="14"/>
      <c r="C452" s="15"/>
      <c r="D452" s="29"/>
    </row>
    <row r="453" spans="1:4" ht="12.75">
      <c r="A453" s="14"/>
      <c r="C453" s="15"/>
      <c r="D453" s="29"/>
    </row>
    <row r="454" spans="1:4" ht="12.75">
      <c r="A454" s="14"/>
      <c r="C454" s="15"/>
      <c r="D454" s="29"/>
    </row>
    <row r="455" spans="1:4" ht="12.75">
      <c r="A455" s="14"/>
      <c r="C455" s="15"/>
      <c r="D455" s="29"/>
    </row>
    <row r="456" spans="1:4" ht="12.75">
      <c r="A456" s="14"/>
      <c r="C456" s="15"/>
      <c r="D456" s="29"/>
    </row>
    <row r="457" spans="1:4" ht="12.75">
      <c r="A457" s="14"/>
      <c r="C457" s="15"/>
      <c r="D457" s="29"/>
    </row>
    <row r="458" spans="1:4" ht="12.75">
      <c r="A458" s="14"/>
      <c r="C458" s="15"/>
      <c r="D458" s="29"/>
    </row>
    <row r="459" spans="1:4" ht="12.75">
      <c r="A459" s="14"/>
      <c r="C459" s="15"/>
      <c r="D459" s="29"/>
    </row>
    <row r="460" spans="1:4" ht="12.75">
      <c r="A460" s="14"/>
      <c r="C460" s="15"/>
      <c r="D460" s="29"/>
    </row>
    <row r="461" spans="1:4" ht="12.75">
      <c r="A461" s="14"/>
      <c r="C461" s="15"/>
      <c r="D461" s="29"/>
    </row>
    <row r="462" spans="1:4" ht="12.75">
      <c r="A462" s="14"/>
      <c r="C462" s="15"/>
      <c r="D462" s="29"/>
    </row>
    <row r="463" spans="1:4" ht="12.75">
      <c r="A463" s="14"/>
      <c r="C463" s="15"/>
      <c r="D463" s="29"/>
    </row>
    <row r="464" spans="1:4" ht="12.75">
      <c r="A464" s="14"/>
      <c r="C464" s="15"/>
      <c r="D464" s="29"/>
    </row>
    <row r="465" spans="1:4" ht="12.75">
      <c r="A465" s="14"/>
      <c r="C465" s="15"/>
      <c r="D465" s="29"/>
    </row>
    <row r="466" spans="1:4" ht="12.75">
      <c r="A466" s="14"/>
      <c r="C466" s="15"/>
      <c r="D466" s="29"/>
    </row>
    <row r="467" spans="1:4" ht="12.75">
      <c r="A467" s="14"/>
      <c r="C467" s="15"/>
      <c r="D467" s="29"/>
    </row>
    <row r="468" spans="1:4" ht="12.75">
      <c r="A468" s="14"/>
      <c r="C468" s="15"/>
      <c r="D468" s="29"/>
    </row>
    <row r="469" spans="1:4" ht="12.75">
      <c r="A469" s="14"/>
      <c r="C469" s="15"/>
      <c r="D469" s="29"/>
    </row>
    <row r="470" spans="1:4" ht="12.75">
      <c r="A470" s="14"/>
      <c r="C470" s="15"/>
      <c r="D470" s="29"/>
    </row>
    <row r="471" spans="1:4" ht="12.75">
      <c r="A471" s="14"/>
      <c r="C471" s="15"/>
      <c r="D471" s="29"/>
    </row>
    <row r="472" spans="1:4" ht="12.75">
      <c r="A472" s="14"/>
      <c r="C472" s="15"/>
      <c r="D472" s="29"/>
    </row>
    <row r="473" spans="1:4" ht="12.75">
      <c r="A473" s="14"/>
      <c r="C473" s="15"/>
      <c r="D473" s="29"/>
    </row>
    <row r="474" spans="1:4" ht="12.75">
      <c r="A474" s="14"/>
      <c r="C474" s="15"/>
      <c r="D474" s="29"/>
    </row>
    <row r="475" spans="1:4" ht="12.75">
      <c r="A475" s="14"/>
      <c r="C475" s="15"/>
      <c r="D475" s="29"/>
    </row>
    <row r="476" spans="1:4" ht="12.75">
      <c r="A476" s="14"/>
      <c r="C476" s="15"/>
      <c r="D476" s="29"/>
    </row>
    <row r="477" spans="1:4" ht="12.75">
      <c r="A477" s="14"/>
      <c r="C477" s="15"/>
      <c r="D477" s="29"/>
    </row>
    <row r="478" spans="1:4" ht="12.75">
      <c r="A478" s="14"/>
      <c r="C478" s="15"/>
      <c r="D478" s="29"/>
    </row>
    <row r="479" spans="1:4" ht="12.75">
      <c r="A479" s="14"/>
      <c r="C479" s="15"/>
      <c r="D479" s="29"/>
    </row>
    <row r="480" spans="1:4" ht="12.75">
      <c r="A480" s="14"/>
      <c r="C480" s="15"/>
      <c r="D480" s="29"/>
    </row>
    <row r="481" spans="1:4" ht="12.75">
      <c r="A481" s="14"/>
      <c r="C481" s="15"/>
      <c r="D481" s="29"/>
    </row>
    <row r="482" spans="1:4" ht="12.75">
      <c r="A482" s="14"/>
      <c r="C482" s="15"/>
      <c r="D482" s="29"/>
    </row>
    <row r="483" spans="1:4" ht="12.75">
      <c r="A483" s="14"/>
      <c r="C483" s="15"/>
      <c r="D483" s="29"/>
    </row>
    <row r="484" spans="1:4" ht="12.75">
      <c r="A484" s="14"/>
      <c r="C484" s="15"/>
      <c r="D484" s="29"/>
    </row>
    <row r="485" spans="1:4" ht="12.75">
      <c r="A485" s="14"/>
      <c r="C485" s="15"/>
      <c r="D485" s="29"/>
    </row>
    <row r="486" spans="1:4" ht="12.75">
      <c r="A486" s="14"/>
      <c r="C486" s="15"/>
      <c r="D486" s="29"/>
    </row>
    <row r="487" spans="1:4" ht="12.75">
      <c r="A487" s="14"/>
      <c r="C487" s="15"/>
      <c r="D487" s="29"/>
    </row>
    <row r="488" spans="1:4" ht="12.75">
      <c r="A488" s="14"/>
      <c r="C488" s="15"/>
      <c r="D488" s="29"/>
    </row>
    <row r="489" spans="1:4" ht="12.75">
      <c r="A489" s="14"/>
      <c r="C489" s="15"/>
      <c r="D489" s="29"/>
    </row>
    <row r="490" spans="1:4" ht="12.75">
      <c r="A490" s="14"/>
      <c r="C490" s="15"/>
      <c r="D490" s="29"/>
    </row>
    <row r="491" spans="1:4" ht="12.75">
      <c r="A491" s="14"/>
      <c r="C491" s="15"/>
      <c r="D491" s="29"/>
    </row>
    <row r="492" spans="1:4" ht="12.75">
      <c r="A492" s="14"/>
      <c r="C492" s="15"/>
      <c r="D492" s="29"/>
    </row>
    <row r="493" spans="1:4" ht="12.75">
      <c r="A493" s="14"/>
      <c r="C493" s="15"/>
      <c r="D493" s="29"/>
    </row>
    <row r="494" spans="1:4" ht="12.75">
      <c r="A494" s="14"/>
      <c r="C494" s="15"/>
      <c r="D494" s="29"/>
    </row>
    <row r="495" spans="1:4" ht="12.75">
      <c r="A495" s="14"/>
      <c r="C495" s="15"/>
      <c r="D495" s="29"/>
    </row>
    <row r="496" spans="1:4" ht="12.75">
      <c r="A496" s="14"/>
      <c r="C496" s="15"/>
      <c r="D496" s="29"/>
    </row>
    <row r="497" spans="1:4" ht="12.75">
      <c r="A497" s="14"/>
      <c r="C497" s="15"/>
      <c r="D497" s="29"/>
    </row>
    <row r="498" spans="1:4" ht="12.75">
      <c r="A498" s="14"/>
      <c r="C498" s="15"/>
      <c r="D498" s="29"/>
    </row>
    <row r="499" spans="1:4" ht="12.75">
      <c r="A499" s="14"/>
      <c r="C499" s="15"/>
      <c r="D499" s="29"/>
    </row>
    <row r="500" spans="1:4" ht="12.75">
      <c r="A500" s="14"/>
      <c r="C500" s="15"/>
      <c r="D500" s="29"/>
    </row>
    <row r="501" spans="1:4" ht="12.75">
      <c r="A501" s="14"/>
      <c r="C501" s="15"/>
      <c r="D501" s="29"/>
    </row>
    <row r="502" spans="1:4" ht="12.75">
      <c r="A502" s="14"/>
      <c r="C502" s="15"/>
      <c r="D502" s="29"/>
    </row>
    <row r="503" spans="1:4" ht="12.75">
      <c r="A503" s="14"/>
      <c r="C503" s="15"/>
      <c r="D503" s="29"/>
    </row>
    <row r="504" spans="1:4" ht="12.75">
      <c r="A504" s="14"/>
      <c r="C504" s="15"/>
      <c r="D504" s="29"/>
    </row>
    <row r="505" spans="1:4" ht="12.75">
      <c r="A505" s="14"/>
      <c r="C505" s="15"/>
      <c r="D505" s="29"/>
    </row>
    <row r="506" spans="1:4" ht="12.75">
      <c r="A506" s="14"/>
      <c r="C506" s="15"/>
      <c r="D506" s="29"/>
    </row>
    <row r="507" spans="1:4" ht="12.75">
      <c r="A507" s="14"/>
      <c r="C507" s="15"/>
      <c r="D507" s="29"/>
    </row>
    <row r="508" spans="1:4" ht="12.75">
      <c r="A508" s="14"/>
      <c r="C508" s="15"/>
      <c r="D508" s="29"/>
    </row>
    <row r="509" spans="1:4" ht="12.75">
      <c r="A509" s="14"/>
      <c r="C509" s="15"/>
      <c r="D509" s="29"/>
    </row>
    <row r="510" spans="1:4" ht="12.75">
      <c r="A510" s="14"/>
      <c r="C510" s="15"/>
      <c r="D510" s="29"/>
    </row>
    <row r="511" spans="1:4" ht="12.75">
      <c r="A511" s="14"/>
      <c r="C511" s="15"/>
      <c r="D511" s="29"/>
    </row>
    <row r="512" spans="1:4" ht="12.75">
      <c r="A512" s="14"/>
      <c r="C512" s="15"/>
      <c r="D512" s="29"/>
    </row>
    <row r="513" spans="1:4" ht="12.75">
      <c r="A513" s="14"/>
      <c r="C513" s="15"/>
      <c r="D513" s="29"/>
    </row>
    <row r="514" spans="1:4" ht="12.75">
      <c r="A514" s="14"/>
      <c r="C514" s="15"/>
      <c r="D514" s="29"/>
    </row>
    <row r="515" spans="1:4" ht="12.75">
      <c r="A515" s="14"/>
      <c r="C515" s="15"/>
      <c r="D515" s="29"/>
    </row>
    <row r="516" spans="1:4" ht="12.75">
      <c r="A516" s="14"/>
      <c r="C516" s="15"/>
      <c r="D516" s="29"/>
    </row>
    <row r="517" spans="1:4" ht="12.75">
      <c r="A517" s="14"/>
      <c r="C517" s="15"/>
      <c r="D517" s="29"/>
    </row>
    <row r="518" spans="1:4" ht="12.75">
      <c r="A518" s="14"/>
      <c r="C518" s="15"/>
      <c r="D518" s="29"/>
    </row>
    <row r="519" spans="1:4" ht="12.75">
      <c r="A519" s="14"/>
      <c r="C519" s="15"/>
      <c r="D519" s="29"/>
    </row>
    <row r="520" spans="1:4" ht="12.75">
      <c r="A520" s="14"/>
      <c r="C520" s="15"/>
      <c r="D520" s="29"/>
    </row>
    <row r="521" spans="1:4" ht="12.75">
      <c r="A521" s="14"/>
      <c r="C521" s="15"/>
      <c r="D521" s="29"/>
    </row>
    <row r="522" spans="1:4" ht="12.75">
      <c r="A522" s="14"/>
      <c r="C522" s="15"/>
      <c r="D522" s="29"/>
    </row>
    <row r="523" spans="1:4" ht="12.75">
      <c r="A523" s="14"/>
      <c r="C523" s="15"/>
      <c r="D523" s="29"/>
    </row>
    <row r="524" spans="1:4" ht="12.75">
      <c r="A524" s="14"/>
      <c r="C524" s="15"/>
      <c r="D524" s="29"/>
    </row>
    <row r="525" spans="1:4" ht="12.75">
      <c r="A525" s="14"/>
      <c r="C525" s="15"/>
      <c r="D525" s="29"/>
    </row>
    <row r="526" spans="1:4" ht="12.75">
      <c r="A526" s="14"/>
      <c r="C526" s="15"/>
      <c r="D526" s="29"/>
    </row>
    <row r="527" spans="1:4" ht="12.75">
      <c r="A527" s="14"/>
      <c r="C527" s="15"/>
      <c r="D527" s="29"/>
    </row>
    <row r="528" spans="1:4" ht="12.75">
      <c r="A528" s="14"/>
      <c r="C528" s="15"/>
      <c r="D528" s="29"/>
    </row>
    <row r="529" spans="1:4" ht="12.75">
      <c r="A529" s="14"/>
      <c r="C529" s="15"/>
      <c r="D529" s="29"/>
    </row>
    <row r="530" spans="1:4" ht="12.75">
      <c r="A530" s="14"/>
      <c r="C530" s="15"/>
      <c r="D530" s="29"/>
    </row>
    <row r="531" spans="1:4" ht="12.75">
      <c r="A531" s="14"/>
      <c r="C531" s="15"/>
      <c r="D531" s="29"/>
    </row>
    <row r="532" spans="1:4" ht="12.75">
      <c r="A532" s="14"/>
      <c r="C532" s="15"/>
      <c r="D532" s="29"/>
    </row>
    <row r="533" spans="1:4" ht="12.75">
      <c r="A533" s="14"/>
      <c r="C533" s="15"/>
      <c r="D533" s="29"/>
    </row>
    <row r="534" spans="1:4" ht="12.75">
      <c r="A534" s="14"/>
      <c r="C534" s="15"/>
      <c r="D534" s="29"/>
    </row>
    <row r="535" spans="1:4" ht="12.75">
      <c r="A535" s="14"/>
      <c r="C535" s="15"/>
      <c r="D535" s="29"/>
    </row>
    <row r="536" spans="1:4" ht="12.75">
      <c r="A536" s="14"/>
      <c r="C536" s="15"/>
      <c r="D536" s="29"/>
    </row>
    <row r="537" spans="1:4" ht="12.75">
      <c r="A537" s="14"/>
      <c r="C537" s="15"/>
      <c r="D537" s="29"/>
    </row>
    <row r="538" spans="1:4" ht="12.75">
      <c r="A538" s="14"/>
      <c r="C538" s="15"/>
      <c r="D538" s="29"/>
    </row>
    <row r="539" spans="1:4" ht="12.75">
      <c r="A539" s="14"/>
      <c r="C539" s="15"/>
      <c r="D539" s="29"/>
    </row>
    <row r="540" spans="1:4" ht="12.75">
      <c r="A540" s="14"/>
      <c r="C540" s="15"/>
      <c r="D540" s="29"/>
    </row>
    <row r="541" spans="1:4" ht="12.75">
      <c r="A541" s="14"/>
      <c r="C541" s="15"/>
      <c r="D541" s="29"/>
    </row>
    <row r="542" spans="1:4" ht="12.75">
      <c r="A542" s="14"/>
      <c r="C542" s="15"/>
      <c r="D542" s="29"/>
    </row>
    <row r="543" spans="1:4" ht="12.75">
      <c r="A543" s="14"/>
      <c r="C543" s="15"/>
      <c r="D543" s="29"/>
    </row>
    <row r="544" spans="1:4" ht="12.75">
      <c r="A544" s="14"/>
      <c r="C544" s="15"/>
      <c r="D544" s="29"/>
    </row>
    <row r="545" spans="1:4" ht="12.75">
      <c r="A545" s="14"/>
      <c r="C545" s="15"/>
      <c r="D545" s="29"/>
    </row>
    <row r="546" spans="1:4" ht="12.75">
      <c r="A546" s="14"/>
      <c r="C546" s="15"/>
      <c r="D546" s="29"/>
    </row>
    <row r="547" spans="1:4" ht="12.75">
      <c r="A547" s="14"/>
      <c r="C547" s="15"/>
      <c r="D547" s="29"/>
    </row>
    <row r="548" spans="1:4" ht="12.75">
      <c r="A548" s="14"/>
      <c r="C548" s="15"/>
      <c r="D548" s="29"/>
    </row>
    <row r="549" spans="1:4" ht="12.75">
      <c r="A549" s="14"/>
      <c r="C549" s="15"/>
      <c r="D549" s="29"/>
    </row>
    <row r="550" spans="1:4" ht="12.75">
      <c r="A550" s="14"/>
      <c r="C550" s="15"/>
      <c r="D550" s="29"/>
    </row>
    <row r="551" spans="1:4" ht="12.75">
      <c r="A551" s="14"/>
      <c r="C551" s="15"/>
      <c r="D551" s="29"/>
    </row>
    <row r="552" spans="1:4" ht="12.75">
      <c r="A552" s="14"/>
      <c r="C552" s="15"/>
      <c r="D552" s="29"/>
    </row>
    <row r="553" spans="1:4" ht="12.75">
      <c r="A553" s="14"/>
      <c r="C553" s="15"/>
      <c r="D553" s="29"/>
    </row>
    <row r="554" spans="1:4" ht="12.75">
      <c r="A554" s="14"/>
      <c r="C554" s="15"/>
      <c r="D554" s="29"/>
    </row>
    <row r="555" spans="1:4" ht="12.75">
      <c r="A555" s="14"/>
      <c r="C555" s="15"/>
      <c r="D555" s="29"/>
    </row>
    <row r="556" spans="1:4" ht="12.75">
      <c r="A556" s="14"/>
      <c r="C556" s="15"/>
      <c r="D556" s="29"/>
    </row>
    <row r="557" spans="1:4" ht="12.75">
      <c r="A557" s="14"/>
      <c r="C557" s="15"/>
      <c r="D557" s="29"/>
    </row>
    <row r="558" spans="1:4" ht="12.75">
      <c r="A558" s="14"/>
      <c r="C558" s="15"/>
      <c r="D558" s="29"/>
    </row>
    <row r="559" spans="1:4" ht="12.75">
      <c r="A559" s="14"/>
      <c r="C559" s="15"/>
      <c r="D559" s="29"/>
    </row>
    <row r="560" spans="1:4" ht="12.75">
      <c r="A560" s="14"/>
      <c r="C560" s="15"/>
      <c r="D560" s="29"/>
    </row>
    <row r="561" spans="1:4" ht="12.75">
      <c r="A561" s="14"/>
      <c r="C561" s="15"/>
      <c r="D561" s="29"/>
    </row>
    <row r="562" spans="1:4" ht="12.75">
      <c r="A562" s="14"/>
      <c r="C562" s="15"/>
      <c r="D562" s="29"/>
    </row>
    <row r="563" spans="1:4" ht="12.75">
      <c r="A563" s="14"/>
      <c r="C563" s="15"/>
      <c r="D563" s="29"/>
    </row>
    <row r="564" spans="1:4" ht="12.75">
      <c r="A564" s="14"/>
      <c r="C564" s="15"/>
      <c r="D564" s="29"/>
    </row>
    <row r="565" spans="1:4" ht="12.75">
      <c r="A565" s="14"/>
      <c r="C565" s="15"/>
      <c r="D565" s="29"/>
    </row>
    <row r="566" spans="1:4" ht="12.75">
      <c r="A566" s="14"/>
      <c r="C566" s="15"/>
      <c r="D566" s="29"/>
    </row>
    <row r="567" spans="1:4" ht="12.75">
      <c r="A567" s="14"/>
      <c r="C567" s="15"/>
      <c r="D567" s="29"/>
    </row>
    <row r="568" spans="1:4" ht="12.75">
      <c r="A568" s="14"/>
      <c r="C568" s="15"/>
      <c r="D568" s="29"/>
    </row>
    <row r="569" spans="1:4" ht="12.75">
      <c r="A569" s="14"/>
      <c r="C569" s="15"/>
      <c r="D569" s="29"/>
    </row>
    <row r="570" spans="1:4" ht="12.75">
      <c r="A570" s="14"/>
      <c r="C570" s="15"/>
      <c r="D570" s="29"/>
    </row>
    <row r="571" spans="1:4" ht="12.75">
      <c r="A571" s="14"/>
      <c r="C571" s="15"/>
      <c r="D571" s="29"/>
    </row>
    <row r="572" spans="1:4" ht="12.75">
      <c r="A572" s="14"/>
      <c r="C572" s="15"/>
      <c r="D572" s="29"/>
    </row>
    <row r="573" spans="1:4" ht="12.75">
      <c r="A573" s="14"/>
      <c r="C573" s="15"/>
      <c r="D573" s="29"/>
    </row>
    <row r="574" spans="1:4" ht="12.75">
      <c r="A574" s="14"/>
      <c r="C574" s="15"/>
      <c r="D574" s="29"/>
    </row>
    <row r="575" spans="1:4" ht="12.75">
      <c r="A575" s="14"/>
      <c r="C575" s="15"/>
      <c r="D575" s="29"/>
    </row>
    <row r="576" spans="1:4" ht="12.75">
      <c r="A576" s="14"/>
      <c r="C576" s="15"/>
      <c r="D576" s="29"/>
    </row>
    <row r="577" spans="1:4" ht="12.75">
      <c r="A577" s="14"/>
      <c r="C577" s="15"/>
      <c r="D577" s="29"/>
    </row>
    <row r="578" spans="1:4" ht="12.75">
      <c r="A578" s="14"/>
      <c r="C578" s="15"/>
      <c r="D578" s="29"/>
    </row>
    <row r="579" spans="1:4" ht="12.75">
      <c r="A579" s="14"/>
      <c r="C579" s="15"/>
      <c r="D579" s="29"/>
    </row>
    <row r="580" spans="1:4" ht="12.75">
      <c r="A580" s="14"/>
      <c r="C580" s="15"/>
      <c r="D580" s="29"/>
    </row>
    <row r="581" spans="1:4" ht="12.75">
      <c r="A581" s="14"/>
      <c r="C581" s="15"/>
      <c r="D581" s="29"/>
    </row>
    <row r="582" spans="1:4" ht="12.75">
      <c r="A582" s="14"/>
      <c r="C582" s="15"/>
      <c r="D582" s="29"/>
    </row>
    <row r="583" spans="1:4" ht="12.75">
      <c r="A583" s="14"/>
      <c r="C583" s="15"/>
      <c r="D583" s="29"/>
    </row>
    <row r="584" spans="1:4" ht="12.75">
      <c r="A584" s="14"/>
      <c r="C584" s="15"/>
      <c r="D584" s="29"/>
    </row>
    <row r="585" spans="1:4" ht="12.75">
      <c r="A585" s="14"/>
      <c r="C585" s="15"/>
      <c r="D585" s="29"/>
    </row>
    <row r="586" spans="1:4" ht="12.75">
      <c r="A586" s="14"/>
      <c r="C586" s="15"/>
      <c r="D586" s="29"/>
    </row>
    <row r="587" spans="1:4" ht="12.75">
      <c r="A587" s="14"/>
      <c r="C587" s="15"/>
      <c r="D587" s="29"/>
    </row>
    <row r="588" spans="1:4" ht="12.75">
      <c r="A588" s="14"/>
      <c r="C588" s="15"/>
      <c r="D588" s="29"/>
    </row>
    <row r="589" spans="1:4" ht="12.75">
      <c r="A589" s="14"/>
      <c r="C589" s="15"/>
      <c r="D589" s="29"/>
    </row>
    <row r="590" spans="1:4" ht="12.75">
      <c r="A590" s="14"/>
      <c r="C590" s="15"/>
      <c r="D590" s="29"/>
    </row>
    <row r="591" spans="1:4" ht="12.75">
      <c r="A591" s="14"/>
      <c r="C591" s="15"/>
      <c r="D591" s="29"/>
    </row>
    <row r="592" spans="1:4" ht="12.75">
      <c r="A592" s="14"/>
      <c r="C592" s="15"/>
      <c r="D592" s="29"/>
    </row>
    <row r="593" spans="1:4" ht="12.75">
      <c r="A593" s="14"/>
      <c r="C593" s="15"/>
      <c r="D593" s="29"/>
    </row>
    <row r="594" spans="1:4" ht="12.75">
      <c r="A594" s="14"/>
      <c r="C594" s="15"/>
      <c r="D594" s="29"/>
    </row>
    <row r="595" spans="1:4" ht="12.75">
      <c r="A595" s="14"/>
      <c r="C595" s="15"/>
      <c r="D595" s="29"/>
    </row>
    <row r="596" spans="1:4" ht="12.75">
      <c r="A596" s="14"/>
      <c r="C596" s="15"/>
      <c r="D596" s="29"/>
    </row>
    <row r="597" spans="1:4" ht="12.75">
      <c r="A597" s="14"/>
      <c r="C597" s="15"/>
      <c r="D597" s="29"/>
    </row>
    <row r="598" spans="1:4" ht="12.75">
      <c r="A598" s="14"/>
      <c r="C598" s="15"/>
      <c r="D598" s="29"/>
    </row>
    <row r="599" spans="1:4" ht="12.75">
      <c r="A599" s="14"/>
      <c r="C599" s="15"/>
      <c r="D599" s="29"/>
    </row>
    <row r="600" spans="1:4" ht="12.75">
      <c r="A600" s="14"/>
      <c r="C600" s="15"/>
      <c r="D600" s="29"/>
    </row>
    <row r="601" spans="1:4" ht="12.75">
      <c r="A601" s="14"/>
      <c r="C601" s="15"/>
      <c r="D601" s="29"/>
    </row>
    <row r="602" spans="1:4" ht="12.75">
      <c r="A602" s="14"/>
      <c r="C602" s="15"/>
      <c r="D602" s="29"/>
    </row>
    <row r="603" spans="1:4" ht="12.75">
      <c r="A603" s="14"/>
      <c r="C603" s="15"/>
      <c r="D603" s="29"/>
    </row>
    <row r="604" spans="1:4" ht="12.75">
      <c r="A604" s="14"/>
      <c r="C604" s="15"/>
      <c r="D604" s="29"/>
    </row>
    <row r="605" spans="1:4" ht="12.75">
      <c r="A605" s="14"/>
      <c r="C605" s="15"/>
      <c r="D605" s="29"/>
    </row>
    <row r="606" spans="1:4" ht="12.75">
      <c r="A606" s="14"/>
      <c r="C606" s="15"/>
      <c r="D606" s="29"/>
    </row>
    <row r="607" spans="1:4" ht="12.75">
      <c r="A607" s="14"/>
      <c r="C607" s="15"/>
      <c r="D607" s="29"/>
    </row>
    <row r="608" spans="1:4" ht="12.75">
      <c r="A608" s="14"/>
      <c r="C608" s="15"/>
      <c r="D608" s="29"/>
    </row>
    <row r="609" spans="1:4" ht="12.75">
      <c r="A609" s="14"/>
      <c r="C609" s="15"/>
      <c r="D609" s="29"/>
    </row>
    <row r="610" spans="1:4" ht="12.75">
      <c r="A610" s="14"/>
      <c r="C610" s="15"/>
      <c r="D610" s="29"/>
    </row>
    <row r="611" spans="1:4" ht="12.75">
      <c r="A611" s="14"/>
      <c r="C611" s="15"/>
      <c r="D611" s="29"/>
    </row>
    <row r="612" spans="1:4" ht="12.75">
      <c r="A612" s="14"/>
      <c r="C612" s="15"/>
      <c r="D612" s="29"/>
    </row>
    <row r="613" spans="1:4" ht="12.75">
      <c r="A613" s="14"/>
      <c r="C613" s="15"/>
      <c r="D613" s="29"/>
    </row>
    <row r="614" spans="1:4" ht="12.75">
      <c r="A614" s="14"/>
      <c r="C614" s="15"/>
      <c r="D614" s="29"/>
    </row>
    <row r="615" spans="1:4" ht="12.75">
      <c r="A615" s="14"/>
      <c r="C615" s="15"/>
      <c r="D615" s="29"/>
    </row>
    <row r="616" spans="1:4" ht="12.75">
      <c r="A616" s="14"/>
      <c r="C616" s="15"/>
      <c r="D616" s="29"/>
    </row>
    <row r="617" spans="1:4" ht="12.75">
      <c r="A617" s="14"/>
      <c r="C617" s="15"/>
      <c r="D617" s="29"/>
    </row>
    <row r="618" spans="1:4" ht="12.75">
      <c r="A618" s="14"/>
      <c r="C618" s="15"/>
      <c r="D618" s="29"/>
    </row>
    <row r="619" spans="1:4" ht="12.75">
      <c r="A619" s="14"/>
      <c r="C619" s="15"/>
      <c r="D619" s="29"/>
    </row>
    <row r="620" spans="1:4" ht="12.75">
      <c r="A620" s="14"/>
      <c r="C620" s="15"/>
      <c r="D620" s="29"/>
    </row>
    <row r="621" spans="1:4" ht="12.75">
      <c r="A621" s="14"/>
      <c r="C621" s="15"/>
      <c r="D621" s="29"/>
    </row>
    <row r="622" spans="1:4" ht="12.75">
      <c r="A622" s="14"/>
      <c r="C622" s="15"/>
      <c r="D622" s="29"/>
    </row>
    <row r="623" spans="1:4" ht="12.75">
      <c r="A623" s="14"/>
      <c r="C623" s="15"/>
      <c r="D623" s="29"/>
    </row>
    <row r="624" spans="1:4" ht="12.75">
      <c r="A624" s="14"/>
      <c r="C624" s="15"/>
      <c r="D624" s="29"/>
    </row>
    <row r="625" spans="1:4" ht="12.75">
      <c r="A625" s="14"/>
      <c r="C625" s="15"/>
      <c r="D625" s="29"/>
    </row>
    <row r="626" spans="1:4" ht="12.75">
      <c r="A626" s="14"/>
      <c r="C626" s="15"/>
      <c r="D626" s="29"/>
    </row>
    <row r="627" spans="1:4" ht="12.75">
      <c r="A627" s="14"/>
      <c r="C627" s="15"/>
      <c r="D627" s="29"/>
    </row>
    <row r="628" spans="1:4" ht="12.75">
      <c r="A628" s="14"/>
      <c r="C628" s="15"/>
      <c r="D628" s="29"/>
    </row>
    <row r="629" spans="1:4" ht="12.75">
      <c r="A629" s="14"/>
      <c r="C629" s="15"/>
      <c r="D629" s="29"/>
    </row>
    <row r="630" spans="1:4" ht="12.75">
      <c r="A630" s="14"/>
      <c r="C630" s="15"/>
      <c r="D630" s="29"/>
    </row>
    <row r="631" spans="1:4" ht="12.75">
      <c r="A631" s="14"/>
      <c r="C631" s="15"/>
      <c r="D631" s="29"/>
    </row>
    <row r="632" spans="1:4" ht="12.75">
      <c r="A632" s="14"/>
      <c r="C632" s="15"/>
      <c r="D632" s="29"/>
    </row>
    <row r="633" spans="1:4" ht="12.75">
      <c r="A633" s="14"/>
      <c r="C633" s="15"/>
      <c r="D633" s="29"/>
    </row>
    <row r="634" spans="1:4" ht="12.75">
      <c r="A634" s="14"/>
      <c r="C634" s="15"/>
      <c r="D634" s="29"/>
    </row>
    <row r="635" spans="1:4" ht="12.75">
      <c r="A635" s="14"/>
      <c r="C635" s="15"/>
      <c r="D635" s="29"/>
    </row>
    <row r="636" spans="1:4" ht="12.75">
      <c r="A636" s="14"/>
      <c r="C636" s="15"/>
      <c r="D636" s="29"/>
    </row>
    <row r="637" spans="1:4" ht="12.75">
      <c r="A637" s="14"/>
      <c r="C637" s="15"/>
      <c r="D637" s="29"/>
    </row>
    <row r="638" spans="1:4" ht="12.75">
      <c r="A638" s="14"/>
      <c r="C638" s="15"/>
      <c r="D638" s="29"/>
    </row>
    <row r="639" spans="1:4" ht="12.75">
      <c r="A639" s="14"/>
      <c r="C639" s="15"/>
      <c r="D639" s="29"/>
    </row>
    <row r="640" spans="1:4" ht="12.75">
      <c r="A640" s="14"/>
      <c r="C640" s="15"/>
      <c r="D640" s="29"/>
    </row>
    <row r="641" spans="1:4" ht="12.75">
      <c r="A641" s="14"/>
      <c r="C641" s="15"/>
      <c r="D641" s="29"/>
    </row>
    <row r="642" spans="1:4" ht="12.75">
      <c r="A642" s="14"/>
      <c r="C642" s="15"/>
      <c r="D642" s="29"/>
    </row>
    <row r="643" spans="1:4" ht="12.75">
      <c r="A643" s="14"/>
      <c r="C643" s="15"/>
      <c r="D643" s="29"/>
    </row>
    <row r="644" spans="1:4" ht="12.75">
      <c r="A644" s="14"/>
      <c r="C644" s="15"/>
      <c r="D644" s="29"/>
    </row>
    <row r="645" spans="1:4" ht="12.75">
      <c r="A645" s="14"/>
      <c r="C645" s="15"/>
      <c r="D645" s="29"/>
    </row>
    <row r="646" spans="1:4" ht="12.75">
      <c r="A646" s="14"/>
      <c r="C646" s="15"/>
      <c r="D646" s="29"/>
    </row>
    <row r="647" spans="1:4" ht="12.75">
      <c r="A647" s="14"/>
      <c r="C647" s="15"/>
      <c r="D647" s="29"/>
    </row>
    <row r="648" spans="1:4" ht="12.75">
      <c r="A648" s="14"/>
      <c r="C648" s="15"/>
      <c r="D648" s="29"/>
    </row>
    <row r="649" spans="1:4" ht="12.75">
      <c r="A649" s="14"/>
      <c r="C649" s="15"/>
      <c r="D649" s="29"/>
    </row>
    <row r="650" spans="1:4" ht="12.75">
      <c r="A650" s="14"/>
      <c r="C650" s="15"/>
      <c r="D650" s="29"/>
    </row>
    <row r="651" spans="1:4" ht="12.75">
      <c r="A651" s="14"/>
      <c r="C651" s="15"/>
      <c r="D651" s="29"/>
    </row>
    <row r="652" spans="1:4" ht="12.75">
      <c r="A652" s="14"/>
      <c r="C652" s="15"/>
      <c r="D652" s="29"/>
    </row>
  </sheetData>
  <sheetProtection/>
  <mergeCells count="28">
    <mergeCell ref="B146:C146"/>
    <mergeCell ref="A110:D110"/>
    <mergeCell ref="A91:D91"/>
    <mergeCell ref="B109:C109"/>
    <mergeCell ref="B147:C147"/>
    <mergeCell ref="A3:D3"/>
    <mergeCell ref="A5:D5"/>
    <mergeCell ref="A50:D50"/>
    <mergeCell ref="A55:D55"/>
    <mergeCell ref="B67:C67"/>
    <mergeCell ref="B49:C49"/>
    <mergeCell ref="B54:C54"/>
    <mergeCell ref="B113:C113"/>
    <mergeCell ref="A132:D132"/>
    <mergeCell ref="B142:C142"/>
    <mergeCell ref="A140:D140"/>
    <mergeCell ref="A114:D114"/>
    <mergeCell ref="A138:D138"/>
    <mergeCell ref="B145:C145"/>
    <mergeCell ref="B131:C131"/>
    <mergeCell ref="B135:C135"/>
    <mergeCell ref="A68:D68"/>
    <mergeCell ref="A84:D84"/>
    <mergeCell ref="A93:D93"/>
    <mergeCell ref="A103:D103"/>
    <mergeCell ref="B88:C88"/>
    <mergeCell ref="B83:C83"/>
    <mergeCell ref="B102:C10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2" manualBreakCount="2">
    <brk id="58" max="3" man="1"/>
    <brk id="10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80" zoomScaleSheetLayoutView="80" zoomScalePageLayoutView="0" workbookViewId="0" topLeftCell="A1">
      <selection activeCell="G32" sqref="G32"/>
    </sheetView>
  </sheetViews>
  <sheetFormatPr defaultColWidth="9.140625" defaultRowHeight="12.75"/>
  <cols>
    <col min="1" max="1" width="4.57421875" style="131" customWidth="1"/>
    <col min="2" max="2" width="14.8515625" style="131" customWidth="1"/>
    <col min="3" max="3" width="14.00390625" style="131" customWidth="1"/>
    <col min="4" max="4" width="21.8515625" style="132" customWidth="1"/>
    <col min="5" max="5" width="14.7109375" style="131" customWidth="1"/>
    <col min="6" max="6" width="13.57421875" style="131" customWidth="1"/>
    <col min="7" max="7" width="9.140625" style="131" customWidth="1"/>
    <col min="8" max="8" width="10.421875" style="131" customWidth="1"/>
    <col min="9" max="9" width="9.140625" style="4" customWidth="1"/>
    <col min="10" max="10" width="13.28125" style="131" customWidth="1"/>
    <col min="11" max="11" width="10.7109375" style="131" customWidth="1"/>
    <col min="12" max="12" width="9.8515625" style="131" customWidth="1"/>
    <col min="13" max="13" width="15.7109375" style="131" customWidth="1"/>
    <col min="14" max="14" width="11.7109375" style="131" customWidth="1"/>
    <col min="15" max="15" width="11.8515625" style="131" customWidth="1"/>
    <col min="16" max="16" width="10.8515625" style="131" customWidth="1"/>
    <col min="17" max="17" width="10.57421875" style="131" customWidth="1"/>
    <col min="18" max="18" width="6.57421875" style="131" customWidth="1"/>
    <col min="19" max="19" width="6.7109375" style="131" customWidth="1"/>
    <col min="20" max="20" width="7.00390625" style="131" customWidth="1"/>
    <col min="21" max="21" width="6.28125" style="131" customWidth="1"/>
    <col min="22" max="16384" width="9.140625" style="131" customWidth="1"/>
  </cols>
  <sheetData>
    <row r="1" ht="12.75">
      <c r="A1" s="141" t="s">
        <v>586</v>
      </c>
    </row>
    <row r="2" spans="1:8" ht="23.25" customHeight="1" thickBot="1">
      <c r="A2" s="264" t="s">
        <v>565</v>
      </c>
      <c r="B2" s="264"/>
      <c r="C2" s="264"/>
      <c r="D2" s="264"/>
      <c r="E2" s="264"/>
      <c r="F2" s="264"/>
      <c r="G2" s="264"/>
      <c r="H2" s="264"/>
    </row>
    <row r="3" spans="1:21" ht="18" customHeight="1">
      <c r="A3" s="265" t="s">
        <v>13</v>
      </c>
      <c r="B3" s="258" t="s">
        <v>566</v>
      </c>
      <c r="C3" s="258" t="s">
        <v>567</v>
      </c>
      <c r="D3" s="258" t="s">
        <v>568</v>
      </c>
      <c r="E3" s="258" t="s">
        <v>569</v>
      </c>
      <c r="F3" s="258" t="s">
        <v>570</v>
      </c>
      <c r="G3" s="258" t="s">
        <v>571</v>
      </c>
      <c r="H3" s="258" t="s">
        <v>572</v>
      </c>
      <c r="I3" s="258" t="s">
        <v>573</v>
      </c>
      <c r="J3" s="261" t="s">
        <v>574</v>
      </c>
      <c r="K3" s="269" t="s">
        <v>575</v>
      </c>
      <c r="L3" s="258" t="s">
        <v>576</v>
      </c>
      <c r="M3" s="269" t="s">
        <v>688</v>
      </c>
      <c r="N3" s="269" t="s">
        <v>577</v>
      </c>
      <c r="O3" s="269"/>
      <c r="P3" s="269" t="s">
        <v>578</v>
      </c>
      <c r="Q3" s="269"/>
      <c r="R3" s="261" t="s">
        <v>579</v>
      </c>
      <c r="S3" s="270"/>
      <c r="T3" s="270"/>
      <c r="U3" s="271"/>
    </row>
    <row r="4" spans="1:21" ht="36.75" customHeight="1">
      <c r="A4" s="266"/>
      <c r="B4" s="259"/>
      <c r="C4" s="259"/>
      <c r="D4" s="259"/>
      <c r="E4" s="259"/>
      <c r="F4" s="259"/>
      <c r="G4" s="259"/>
      <c r="H4" s="259"/>
      <c r="I4" s="259"/>
      <c r="J4" s="262"/>
      <c r="K4" s="239"/>
      <c r="L4" s="259"/>
      <c r="M4" s="239"/>
      <c r="N4" s="239"/>
      <c r="O4" s="239"/>
      <c r="P4" s="239"/>
      <c r="Q4" s="239"/>
      <c r="R4" s="272"/>
      <c r="S4" s="273"/>
      <c r="T4" s="273"/>
      <c r="U4" s="274"/>
    </row>
    <row r="5" spans="1:21" ht="42" customHeight="1" thickBot="1">
      <c r="A5" s="267"/>
      <c r="B5" s="260"/>
      <c r="C5" s="260"/>
      <c r="D5" s="260"/>
      <c r="E5" s="260"/>
      <c r="F5" s="260"/>
      <c r="G5" s="260"/>
      <c r="H5" s="260"/>
      <c r="I5" s="260"/>
      <c r="J5" s="263"/>
      <c r="K5" s="275"/>
      <c r="L5" s="260"/>
      <c r="M5" s="275"/>
      <c r="N5" s="133" t="s">
        <v>580</v>
      </c>
      <c r="O5" s="133" t="s">
        <v>581</v>
      </c>
      <c r="P5" s="133" t="s">
        <v>580</v>
      </c>
      <c r="Q5" s="133" t="s">
        <v>581</v>
      </c>
      <c r="R5" s="134" t="s">
        <v>582</v>
      </c>
      <c r="S5" s="134" t="s">
        <v>583</v>
      </c>
      <c r="T5" s="134" t="s">
        <v>584</v>
      </c>
      <c r="U5" s="134" t="s">
        <v>585</v>
      </c>
    </row>
    <row r="6" spans="1:21" ht="18.75" customHeight="1">
      <c r="A6" s="268" t="s">
        <v>416</v>
      </c>
      <c r="B6" s="268"/>
      <c r="C6" s="268"/>
      <c r="D6" s="268"/>
      <c r="E6" s="268"/>
      <c r="F6" s="268"/>
      <c r="G6" s="268"/>
      <c r="H6" s="268"/>
      <c r="I6" s="268"/>
      <c r="J6" s="135"/>
      <c r="K6" s="135"/>
      <c r="L6" s="135"/>
      <c r="M6" s="135"/>
      <c r="N6" s="136"/>
      <c r="O6" s="136"/>
      <c r="P6" s="136"/>
      <c r="Q6" s="136"/>
      <c r="R6" s="136"/>
      <c r="S6" s="136"/>
      <c r="T6" s="136"/>
      <c r="U6" s="136"/>
    </row>
    <row r="7" spans="1:21" ht="18.75" customHeight="1">
      <c r="A7" s="2">
        <v>1</v>
      </c>
      <c r="B7" s="57" t="s">
        <v>626</v>
      </c>
      <c r="C7" s="57">
        <v>244</v>
      </c>
      <c r="D7" s="57">
        <v>4334</v>
      </c>
      <c r="E7" s="57" t="s">
        <v>627</v>
      </c>
      <c r="F7" s="57" t="s">
        <v>628</v>
      </c>
      <c r="G7" s="57">
        <v>6842</v>
      </c>
      <c r="H7" s="57">
        <v>1978</v>
      </c>
      <c r="I7" s="57">
        <v>6</v>
      </c>
      <c r="J7" s="2">
        <v>10800</v>
      </c>
      <c r="K7" s="57"/>
      <c r="L7" s="57" t="s">
        <v>159</v>
      </c>
      <c r="M7" s="138"/>
      <c r="N7" s="57" t="s">
        <v>662</v>
      </c>
      <c r="O7" s="57" t="s">
        <v>663</v>
      </c>
      <c r="P7" s="57"/>
      <c r="Q7" s="57"/>
      <c r="R7" s="69" t="s">
        <v>4</v>
      </c>
      <c r="S7" s="26" t="s">
        <v>4</v>
      </c>
      <c r="T7" s="26"/>
      <c r="U7" s="55"/>
    </row>
    <row r="8" spans="1:21" ht="18.75" customHeight="1">
      <c r="A8" s="2">
        <v>2</v>
      </c>
      <c r="B8" s="2" t="s">
        <v>629</v>
      </c>
      <c r="C8" s="2" t="s">
        <v>630</v>
      </c>
      <c r="D8" s="2">
        <v>207603</v>
      </c>
      <c r="E8" s="2" t="s">
        <v>631</v>
      </c>
      <c r="F8" s="2" t="s">
        <v>628</v>
      </c>
      <c r="G8" s="2">
        <v>2120</v>
      </c>
      <c r="H8" s="2">
        <v>1975</v>
      </c>
      <c r="I8" s="2">
        <v>6</v>
      </c>
      <c r="J8" s="2">
        <v>2500</v>
      </c>
      <c r="K8" s="57"/>
      <c r="L8" s="57" t="s">
        <v>159</v>
      </c>
      <c r="M8" s="138"/>
      <c r="N8" s="2" t="s">
        <v>662</v>
      </c>
      <c r="O8" s="2" t="s">
        <v>663</v>
      </c>
      <c r="P8" s="2"/>
      <c r="Q8" s="2"/>
      <c r="R8" s="26" t="s">
        <v>4</v>
      </c>
      <c r="S8" s="26" t="s">
        <v>4</v>
      </c>
      <c r="T8" s="26"/>
      <c r="U8" s="55"/>
    </row>
    <row r="9" spans="1:21" ht="18.75" customHeight="1">
      <c r="A9" s="2">
        <v>3</v>
      </c>
      <c r="B9" s="2" t="s">
        <v>632</v>
      </c>
      <c r="C9" s="2" t="s">
        <v>633</v>
      </c>
      <c r="D9" s="2" t="s">
        <v>634</v>
      </c>
      <c r="E9" s="2" t="s">
        <v>635</v>
      </c>
      <c r="F9" s="2" t="s">
        <v>628</v>
      </c>
      <c r="G9" s="2">
        <v>2400</v>
      </c>
      <c r="H9" s="2">
        <v>2003</v>
      </c>
      <c r="I9" s="2">
        <v>6</v>
      </c>
      <c r="J9" s="2">
        <v>3490</v>
      </c>
      <c r="K9" s="57"/>
      <c r="L9" s="57" t="s">
        <v>159</v>
      </c>
      <c r="M9" s="162">
        <v>70400</v>
      </c>
      <c r="N9" s="2" t="s">
        <v>664</v>
      </c>
      <c r="O9" s="2" t="s">
        <v>665</v>
      </c>
      <c r="P9" s="2" t="s">
        <v>664</v>
      </c>
      <c r="Q9" s="2" t="s">
        <v>665</v>
      </c>
      <c r="R9" s="26" t="s">
        <v>4</v>
      </c>
      <c r="S9" s="26" t="s">
        <v>4</v>
      </c>
      <c r="T9" s="26" t="s">
        <v>4</v>
      </c>
      <c r="U9" s="55"/>
    </row>
    <row r="10" spans="1:21" ht="38.25" customHeight="1">
      <c r="A10" s="2">
        <v>4</v>
      </c>
      <c r="B10" s="2" t="s">
        <v>636</v>
      </c>
      <c r="C10" s="2" t="s">
        <v>637</v>
      </c>
      <c r="D10" s="2" t="s">
        <v>638</v>
      </c>
      <c r="E10" s="2" t="s">
        <v>639</v>
      </c>
      <c r="F10" s="2" t="s">
        <v>599</v>
      </c>
      <c r="G10" s="2"/>
      <c r="H10" s="2">
        <v>2006</v>
      </c>
      <c r="I10" s="2"/>
      <c r="J10" s="2">
        <v>750</v>
      </c>
      <c r="K10" s="57"/>
      <c r="L10" s="57" t="s">
        <v>159</v>
      </c>
      <c r="M10" s="138"/>
      <c r="N10" s="2" t="s">
        <v>648</v>
      </c>
      <c r="O10" s="2" t="s">
        <v>666</v>
      </c>
      <c r="P10" s="2"/>
      <c r="Q10" s="2"/>
      <c r="R10" s="26" t="s">
        <v>4</v>
      </c>
      <c r="S10" s="26"/>
      <c r="T10" s="26"/>
      <c r="U10" s="55"/>
    </row>
    <row r="11" spans="1:21" ht="18.75" customHeight="1">
      <c r="A11" s="2">
        <v>5</v>
      </c>
      <c r="B11" s="2" t="s">
        <v>640</v>
      </c>
      <c r="C11" s="2" t="s">
        <v>641</v>
      </c>
      <c r="D11" s="2" t="s">
        <v>642</v>
      </c>
      <c r="E11" s="2" t="s">
        <v>643</v>
      </c>
      <c r="F11" s="2" t="s">
        <v>628</v>
      </c>
      <c r="G11" s="2">
        <v>11100</v>
      </c>
      <c r="H11" s="2">
        <v>1988</v>
      </c>
      <c r="I11" s="2">
        <v>6</v>
      </c>
      <c r="J11" s="2">
        <v>15700</v>
      </c>
      <c r="K11" s="57"/>
      <c r="L11" s="57" t="s">
        <v>159</v>
      </c>
      <c r="M11" s="162">
        <v>24800</v>
      </c>
      <c r="N11" s="2" t="s">
        <v>667</v>
      </c>
      <c r="O11" s="2" t="s">
        <v>668</v>
      </c>
      <c r="P11" s="2" t="s">
        <v>667</v>
      </c>
      <c r="Q11" s="2" t="s">
        <v>668</v>
      </c>
      <c r="R11" s="26" t="s">
        <v>4</v>
      </c>
      <c r="S11" s="26" t="s">
        <v>4</v>
      </c>
      <c r="T11" s="26" t="s">
        <v>4</v>
      </c>
      <c r="U11" s="55"/>
    </row>
    <row r="12" spans="1:21" ht="18.75" customHeight="1">
      <c r="A12" s="2">
        <v>6</v>
      </c>
      <c r="B12" s="2" t="s">
        <v>644</v>
      </c>
      <c r="C12" s="2" t="s">
        <v>645</v>
      </c>
      <c r="D12" s="2" t="s">
        <v>646</v>
      </c>
      <c r="E12" s="2" t="s">
        <v>647</v>
      </c>
      <c r="F12" s="2" t="s">
        <v>628</v>
      </c>
      <c r="G12" s="2">
        <v>2500</v>
      </c>
      <c r="H12" s="2">
        <v>2007</v>
      </c>
      <c r="I12" s="2">
        <v>6</v>
      </c>
      <c r="J12" s="2">
        <v>3490</v>
      </c>
      <c r="K12" s="57"/>
      <c r="L12" s="57" t="s">
        <v>159</v>
      </c>
      <c r="M12" s="162">
        <v>31600</v>
      </c>
      <c r="N12" s="2" t="s">
        <v>669</v>
      </c>
      <c r="O12" s="2" t="s">
        <v>670</v>
      </c>
      <c r="P12" s="2" t="s">
        <v>669</v>
      </c>
      <c r="Q12" s="2" t="s">
        <v>670</v>
      </c>
      <c r="R12" s="26" t="s">
        <v>4</v>
      </c>
      <c r="S12" s="26" t="s">
        <v>4</v>
      </c>
      <c r="T12" s="26" t="s">
        <v>4</v>
      </c>
      <c r="U12" s="55"/>
    </row>
    <row r="13" spans="1:21" ht="18.75" customHeight="1">
      <c r="A13" s="2">
        <v>7</v>
      </c>
      <c r="B13" s="58" t="s">
        <v>649</v>
      </c>
      <c r="C13" s="58" t="s">
        <v>650</v>
      </c>
      <c r="D13" s="58" t="s">
        <v>651</v>
      </c>
      <c r="E13" s="58" t="s">
        <v>652</v>
      </c>
      <c r="F13" s="2" t="s">
        <v>628</v>
      </c>
      <c r="G13" s="58">
        <v>9291</v>
      </c>
      <c r="H13" s="58">
        <v>2014</v>
      </c>
      <c r="I13" s="58">
        <v>6</v>
      </c>
      <c r="J13" s="2">
        <v>18500</v>
      </c>
      <c r="K13" s="57"/>
      <c r="L13" s="163" t="s">
        <v>159</v>
      </c>
      <c r="M13" s="162">
        <v>548000</v>
      </c>
      <c r="N13" s="58" t="s">
        <v>671</v>
      </c>
      <c r="O13" s="58" t="s">
        <v>672</v>
      </c>
      <c r="P13" s="58" t="s">
        <v>673</v>
      </c>
      <c r="Q13" s="58" t="s">
        <v>674</v>
      </c>
      <c r="R13" s="164" t="s">
        <v>4</v>
      </c>
      <c r="S13" s="164" t="s">
        <v>4</v>
      </c>
      <c r="T13" s="164" t="s">
        <v>4</v>
      </c>
      <c r="U13" s="55"/>
    </row>
    <row r="14" spans="1:21" ht="18.75" customHeight="1">
      <c r="A14" s="2">
        <v>8</v>
      </c>
      <c r="B14" s="58" t="s">
        <v>689</v>
      </c>
      <c r="C14" s="58" t="s">
        <v>690</v>
      </c>
      <c r="D14" s="58" t="s">
        <v>691</v>
      </c>
      <c r="E14" s="58" t="s">
        <v>164</v>
      </c>
      <c r="F14" s="2" t="s">
        <v>692</v>
      </c>
      <c r="G14" s="58"/>
      <c r="H14" s="58">
        <v>2002</v>
      </c>
      <c r="I14" s="58"/>
      <c r="J14" s="2"/>
      <c r="K14" s="57"/>
      <c r="L14" s="163"/>
      <c r="M14" s="162">
        <v>53700</v>
      </c>
      <c r="N14" s="58" t="s">
        <v>693</v>
      </c>
      <c r="O14" s="58" t="s">
        <v>694</v>
      </c>
      <c r="P14" s="58" t="s">
        <v>693</v>
      </c>
      <c r="Q14" s="58" t="s">
        <v>694</v>
      </c>
      <c r="R14" s="164" t="s">
        <v>4</v>
      </c>
      <c r="S14" s="164" t="s">
        <v>4</v>
      </c>
      <c r="T14" s="164" t="s">
        <v>4</v>
      </c>
      <c r="U14" s="55"/>
    </row>
    <row r="15" spans="1:21" ht="18.75" customHeight="1">
      <c r="A15" s="2">
        <v>9</v>
      </c>
      <c r="B15" s="58" t="s">
        <v>727</v>
      </c>
      <c r="C15" s="58">
        <v>2000</v>
      </c>
      <c r="D15" s="58">
        <v>8017730405</v>
      </c>
      <c r="E15" s="58" t="s">
        <v>164</v>
      </c>
      <c r="F15" s="2" t="s">
        <v>728</v>
      </c>
      <c r="G15" s="58"/>
      <c r="H15" s="58">
        <v>1985</v>
      </c>
      <c r="I15" s="58">
        <v>1</v>
      </c>
      <c r="J15" s="2"/>
      <c r="K15" s="57"/>
      <c r="L15" s="163"/>
      <c r="M15" s="162"/>
      <c r="N15" s="58" t="s">
        <v>729</v>
      </c>
      <c r="O15" s="58" t="s">
        <v>730</v>
      </c>
      <c r="P15" s="58" t="s">
        <v>729</v>
      </c>
      <c r="Q15" s="58" t="s">
        <v>730</v>
      </c>
      <c r="R15" s="164" t="s">
        <v>4</v>
      </c>
      <c r="S15" s="164" t="s">
        <v>4</v>
      </c>
      <c r="T15" s="164"/>
      <c r="U15" s="55"/>
    </row>
    <row r="16" spans="1:21" ht="18.75" customHeight="1">
      <c r="A16" s="238" t="s">
        <v>422</v>
      </c>
      <c r="B16" s="238"/>
      <c r="C16" s="238"/>
      <c r="D16" s="238"/>
      <c r="E16" s="238"/>
      <c r="F16" s="238"/>
      <c r="G16" s="238"/>
      <c r="H16" s="238"/>
      <c r="I16" s="238"/>
      <c r="J16" s="127"/>
      <c r="K16" s="139"/>
      <c r="L16" s="139"/>
      <c r="M16" s="139"/>
      <c r="N16" s="140"/>
      <c r="O16" s="140"/>
      <c r="P16" s="140"/>
      <c r="Q16" s="140"/>
      <c r="R16" s="140"/>
      <c r="S16" s="140"/>
      <c r="T16" s="140"/>
      <c r="U16" s="140"/>
    </row>
    <row r="17" spans="1:21" ht="23.25" customHeight="1">
      <c r="A17" s="98">
        <v>1</v>
      </c>
      <c r="B17" s="2" t="s">
        <v>587</v>
      </c>
      <c r="C17" s="2" t="s">
        <v>588</v>
      </c>
      <c r="D17" s="2" t="s">
        <v>589</v>
      </c>
      <c r="E17" s="2" t="s">
        <v>653</v>
      </c>
      <c r="F17" s="2" t="s">
        <v>590</v>
      </c>
      <c r="G17" s="2">
        <v>2925</v>
      </c>
      <c r="H17" s="204">
        <v>2015</v>
      </c>
      <c r="I17" s="137">
        <v>1</v>
      </c>
      <c r="J17" s="2">
        <v>5000</v>
      </c>
      <c r="K17" s="2"/>
      <c r="L17" s="2"/>
      <c r="M17" s="162">
        <v>94200</v>
      </c>
      <c r="N17" s="165" t="s">
        <v>675</v>
      </c>
      <c r="O17" s="165" t="s">
        <v>676</v>
      </c>
      <c r="P17" s="165" t="s">
        <v>675</v>
      </c>
      <c r="Q17" s="165" t="s">
        <v>676</v>
      </c>
      <c r="R17" s="164" t="s">
        <v>4</v>
      </c>
      <c r="S17" s="164" t="s">
        <v>4</v>
      </c>
      <c r="T17" s="164" t="s">
        <v>4</v>
      </c>
      <c r="U17" s="55"/>
    </row>
    <row r="18" spans="1:21" ht="23.25" customHeight="1">
      <c r="A18" s="85">
        <v>2</v>
      </c>
      <c r="B18" s="2" t="s">
        <v>591</v>
      </c>
      <c r="C18" s="2" t="s">
        <v>592</v>
      </c>
      <c r="D18" s="2" t="s">
        <v>593</v>
      </c>
      <c r="E18" s="2" t="s">
        <v>687</v>
      </c>
      <c r="F18" s="2" t="s">
        <v>594</v>
      </c>
      <c r="G18" s="2"/>
      <c r="H18" s="204">
        <v>2000</v>
      </c>
      <c r="I18" s="2"/>
      <c r="J18" s="2"/>
      <c r="K18" s="2"/>
      <c r="L18" s="2"/>
      <c r="M18" s="162">
        <v>37200</v>
      </c>
      <c r="N18" s="165" t="s">
        <v>677</v>
      </c>
      <c r="O18" s="165" t="s">
        <v>678</v>
      </c>
      <c r="P18" s="165" t="s">
        <v>677</v>
      </c>
      <c r="Q18" s="165" t="s">
        <v>678</v>
      </c>
      <c r="R18" s="59" t="s">
        <v>4</v>
      </c>
      <c r="S18" s="26" t="s">
        <v>4</v>
      </c>
      <c r="T18" s="26" t="s">
        <v>4</v>
      </c>
      <c r="U18" s="55"/>
    </row>
    <row r="19" spans="1:21" ht="12.75">
      <c r="A19" s="85">
        <v>3</v>
      </c>
      <c r="B19" s="2" t="s">
        <v>595</v>
      </c>
      <c r="C19" s="2" t="s">
        <v>596</v>
      </c>
      <c r="D19" s="2" t="s">
        <v>597</v>
      </c>
      <c r="E19" s="2" t="s">
        <v>654</v>
      </c>
      <c r="F19" s="2" t="s">
        <v>655</v>
      </c>
      <c r="G19" s="2">
        <v>1905</v>
      </c>
      <c r="H19" s="204">
        <v>2004</v>
      </c>
      <c r="I19" s="2">
        <v>2</v>
      </c>
      <c r="J19" s="2">
        <v>1965</v>
      </c>
      <c r="K19" s="2"/>
      <c r="L19" s="2"/>
      <c r="M19" s="138"/>
      <c r="N19" s="165" t="s">
        <v>679</v>
      </c>
      <c r="O19" s="165" t="s">
        <v>680</v>
      </c>
      <c r="P19" s="165"/>
      <c r="Q19" s="165"/>
      <c r="R19" s="59" t="s">
        <v>4</v>
      </c>
      <c r="S19" s="26" t="s">
        <v>4</v>
      </c>
      <c r="T19" s="26"/>
      <c r="U19" s="55"/>
    </row>
    <row r="20" spans="1:21" ht="12.75">
      <c r="A20" s="85">
        <v>4</v>
      </c>
      <c r="B20" s="2" t="s">
        <v>656</v>
      </c>
      <c r="C20" s="2" t="s">
        <v>657</v>
      </c>
      <c r="D20" s="2">
        <v>29204</v>
      </c>
      <c r="E20" s="2" t="s">
        <v>598</v>
      </c>
      <c r="F20" s="2" t="s">
        <v>599</v>
      </c>
      <c r="G20" s="2"/>
      <c r="H20" s="204">
        <v>1986</v>
      </c>
      <c r="I20" s="137"/>
      <c r="J20" s="2"/>
      <c r="K20" s="2">
        <v>705</v>
      </c>
      <c r="L20" s="2"/>
      <c r="M20" s="138"/>
      <c r="N20" s="165" t="s">
        <v>681</v>
      </c>
      <c r="O20" s="165" t="s">
        <v>682</v>
      </c>
      <c r="P20" s="165"/>
      <c r="Q20" s="165"/>
      <c r="R20" s="59" t="s">
        <v>4</v>
      </c>
      <c r="S20" s="26"/>
      <c r="T20" s="26"/>
      <c r="U20" s="55"/>
    </row>
    <row r="21" spans="1:21" ht="12.75">
      <c r="A21" s="85">
        <v>5</v>
      </c>
      <c r="B21" s="2" t="s">
        <v>658</v>
      </c>
      <c r="C21" s="2" t="s">
        <v>659</v>
      </c>
      <c r="D21" s="2" t="s">
        <v>660</v>
      </c>
      <c r="E21" s="2" t="s">
        <v>600</v>
      </c>
      <c r="F21" s="2" t="s">
        <v>599</v>
      </c>
      <c r="G21" s="2"/>
      <c r="H21" s="204">
        <v>2011</v>
      </c>
      <c r="I21" s="2"/>
      <c r="J21" s="2"/>
      <c r="K21" s="2">
        <v>4000</v>
      </c>
      <c r="L21" s="2"/>
      <c r="M21" s="138"/>
      <c r="N21" s="165" t="s">
        <v>683</v>
      </c>
      <c r="O21" s="165" t="s">
        <v>684</v>
      </c>
      <c r="P21" s="165"/>
      <c r="Q21" s="165"/>
      <c r="R21" s="59" t="s">
        <v>4</v>
      </c>
      <c r="S21" s="26"/>
      <c r="T21" s="26"/>
      <c r="U21" s="55"/>
    </row>
    <row r="22" spans="1:21" ht="13.5" thickBot="1">
      <c r="A22" s="85">
        <v>6</v>
      </c>
      <c r="B22" s="2" t="s">
        <v>601</v>
      </c>
      <c r="C22" s="2" t="s">
        <v>602</v>
      </c>
      <c r="D22" s="2" t="s">
        <v>603</v>
      </c>
      <c r="E22" s="2" t="s">
        <v>661</v>
      </c>
      <c r="F22" s="2" t="s">
        <v>655</v>
      </c>
      <c r="G22" s="2">
        <v>1896</v>
      </c>
      <c r="H22" s="205">
        <v>2003</v>
      </c>
      <c r="I22" s="2">
        <v>6</v>
      </c>
      <c r="J22" s="2">
        <v>2800</v>
      </c>
      <c r="K22" s="2"/>
      <c r="L22" s="2"/>
      <c r="M22" s="162">
        <v>15900</v>
      </c>
      <c r="N22" s="165" t="s">
        <v>685</v>
      </c>
      <c r="O22" s="165" t="s">
        <v>686</v>
      </c>
      <c r="P22" s="165" t="s">
        <v>685</v>
      </c>
      <c r="Q22" s="165" t="s">
        <v>686</v>
      </c>
      <c r="R22" s="59" t="s">
        <v>4</v>
      </c>
      <c r="S22" s="26" t="s">
        <v>4</v>
      </c>
      <c r="T22" s="26" t="s">
        <v>4</v>
      </c>
      <c r="U22" s="55"/>
    </row>
  </sheetData>
  <sheetProtection/>
  <mergeCells count="19">
    <mergeCell ref="K3:K5"/>
    <mergeCell ref="L3:L5"/>
    <mergeCell ref="M3:M5"/>
    <mergeCell ref="H3:H5"/>
    <mergeCell ref="G3:G5"/>
    <mergeCell ref="A6:I6"/>
    <mergeCell ref="A16:I16"/>
    <mergeCell ref="N3:O4"/>
    <mergeCell ref="P3:Q4"/>
    <mergeCell ref="R3:U4"/>
    <mergeCell ref="I3:I5"/>
    <mergeCell ref="J3:J5"/>
    <mergeCell ref="A2:H2"/>
    <mergeCell ref="A3:A5"/>
    <mergeCell ref="B3:B5"/>
    <mergeCell ref="C3:C5"/>
    <mergeCell ref="D3:D5"/>
    <mergeCell ref="E3:E5"/>
    <mergeCell ref="F3:F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PageLayoutView="0" workbookViewId="0" topLeftCell="A1">
      <selection activeCell="R17" sqref="R17"/>
    </sheetView>
  </sheetViews>
  <sheetFormatPr defaultColWidth="9.140625" defaultRowHeight="12.75"/>
  <cols>
    <col min="1" max="1" width="10.140625" style="145" customWidth="1"/>
    <col min="2" max="2" width="17.140625" style="155" customWidth="1"/>
    <col min="3" max="3" width="65.140625" style="156" customWidth="1"/>
    <col min="4" max="16384" width="9.140625" style="145" customWidth="1"/>
  </cols>
  <sheetData>
    <row r="1" spans="1:3" ht="12.75">
      <c r="A1" s="142" t="s">
        <v>608</v>
      </c>
      <c r="B1" s="143"/>
      <c r="C1" s="144"/>
    </row>
    <row r="3" spans="1:3" ht="12.75">
      <c r="A3" s="276" t="s">
        <v>604</v>
      </c>
      <c r="B3" s="277"/>
      <c r="C3" s="278"/>
    </row>
    <row r="4" spans="1:3" ht="38.25">
      <c r="A4" s="146" t="s">
        <v>605</v>
      </c>
      <c r="B4" s="147" t="s">
        <v>606</v>
      </c>
      <c r="C4" s="148" t="s">
        <v>607</v>
      </c>
    </row>
    <row r="5" spans="1:3" ht="12.75">
      <c r="A5" s="279">
        <v>2015</v>
      </c>
      <c r="B5" s="279"/>
      <c r="C5" s="279"/>
    </row>
    <row r="6" spans="1:3" ht="38.25">
      <c r="A6" s="149">
        <v>2</v>
      </c>
      <c r="B6" s="150">
        <v>20484.81</v>
      </c>
      <c r="C6" s="1" t="s">
        <v>705</v>
      </c>
    </row>
    <row r="7" spans="1:3" ht="38.25" customHeight="1">
      <c r="A7" s="149">
        <v>1</v>
      </c>
      <c r="B7" s="150">
        <v>312.42</v>
      </c>
      <c r="C7" s="151" t="s">
        <v>706</v>
      </c>
    </row>
    <row r="8" spans="1:3" ht="30" customHeight="1">
      <c r="A8" s="149">
        <v>1</v>
      </c>
      <c r="B8" s="150">
        <v>1899</v>
      </c>
      <c r="C8" s="152" t="s">
        <v>707</v>
      </c>
    </row>
    <row r="9" spans="1:3" ht="30" customHeight="1">
      <c r="A9" s="149">
        <v>1</v>
      </c>
      <c r="B9" s="150">
        <v>772.29</v>
      </c>
      <c r="C9" s="152" t="s">
        <v>708</v>
      </c>
    </row>
    <row r="10" spans="1:3" ht="12.75">
      <c r="A10" s="279">
        <v>2016</v>
      </c>
      <c r="B10" s="279"/>
      <c r="C10" s="279"/>
    </row>
    <row r="11" spans="1:3" ht="51">
      <c r="A11" s="149">
        <v>3</v>
      </c>
      <c r="B11" s="150">
        <v>27639.04</v>
      </c>
      <c r="C11" s="1" t="s">
        <v>709</v>
      </c>
    </row>
    <row r="12" spans="1:3" ht="63.75">
      <c r="A12" s="149">
        <v>3</v>
      </c>
      <c r="B12" s="150">
        <v>13186.3</v>
      </c>
      <c r="C12" s="152" t="s">
        <v>710</v>
      </c>
    </row>
    <row r="13" spans="1:3" ht="25.5">
      <c r="A13" s="149">
        <v>2</v>
      </c>
      <c r="B13" s="150">
        <v>674.88</v>
      </c>
      <c r="C13" s="152" t="s">
        <v>712</v>
      </c>
    </row>
    <row r="14" spans="1:3" ht="25.5">
      <c r="A14" s="149">
        <v>1</v>
      </c>
      <c r="B14" s="150">
        <v>627.3</v>
      </c>
      <c r="C14" s="152" t="s">
        <v>711</v>
      </c>
    </row>
    <row r="15" spans="1:3" ht="12.75">
      <c r="A15" s="279">
        <v>2017</v>
      </c>
      <c r="B15" s="279"/>
      <c r="C15" s="279"/>
    </row>
    <row r="16" spans="1:3" ht="140.25">
      <c r="A16" s="149">
        <v>6</v>
      </c>
      <c r="B16" s="150">
        <v>35140.23</v>
      </c>
      <c r="C16" s="1" t="s">
        <v>713</v>
      </c>
    </row>
    <row r="17" spans="1:3" ht="51">
      <c r="A17" s="149">
        <v>2</v>
      </c>
      <c r="B17" s="150">
        <v>2759</v>
      </c>
      <c r="C17" s="151" t="s">
        <v>714</v>
      </c>
    </row>
    <row r="18" spans="1:3" ht="25.5">
      <c r="A18" s="149">
        <v>2</v>
      </c>
      <c r="B18" s="150">
        <f>180+889.82</f>
        <v>1069.8200000000002</v>
      </c>
      <c r="C18" s="152" t="s">
        <v>712</v>
      </c>
    </row>
    <row r="19" spans="1:6" s="154" customFormat="1" ht="38.25">
      <c r="A19" s="149">
        <v>1</v>
      </c>
      <c r="B19" s="150">
        <v>358.72</v>
      </c>
      <c r="C19" s="152" t="s">
        <v>716</v>
      </c>
      <c r="D19" s="153"/>
      <c r="E19" s="153"/>
      <c r="F19" s="153"/>
    </row>
    <row r="20" spans="1:6" s="154" customFormat="1" ht="12.75">
      <c r="A20" s="279">
        <v>2018</v>
      </c>
      <c r="B20" s="279"/>
      <c r="C20" s="279"/>
      <c r="D20" s="153"/>
      <c r="E20" s="153"/>
      <c r="F20" s="153"/>
    </row>
    <row r="21" spans="1:6" s="154" customFormat="1" ht="25.5">
      <c r="A21" s="149">
        <v>1</v>
      </c>
      <c r="B21" s="227">
        <v>14512.5</v>
      </c>
      <c r="C21" s="1" t="s">
        <v>717</v>
      </c>
      <c r="D21" s="153"/>
      <c r="E21" s="153"/>
      <c r="F21" s="153"/>
    </row>
    <row r="22" spans="1:6" s="154" customFormat="1" ht="25.5">
      <c r="A22" s="149">
        <v>1</v>
      </c>
      <c r="B22" s="227">
        <v>581</v>
      </c>
      <c r="C22" s="152" t="s">
        <v>715</v>
      </c>
      <c r="D22" s="153"/>
      <c r="E22" s="153"/>
      <c r="F22" s="153"/>
    </row>
    <row r="23" spans="1:6" s="154" customFormat="1" ht="25.5">
      <c r="A23" s="149">
        <v>1</v>
      </c>
      <c r="B23" s="227">
        <v>7818.98</v>
      </c>
      <c r="C23" s="228" t="s">
        <v>718</v>
      </c>
      <c r="D23" s="153"/>
      <c r="E23" s="153"/>
      <c r="F23" s="153"/>
    </row>
    <row r="24" ht="18.75" customHeight="1"/>
    <row r="25" spans="1:2" ht="18.75" customHeight="1">
      <c r="A25" s="229" t="s">
        <v>0</v>
      </c>
      <c r="B25" s="230">
        <f>SUM(B6:B9)+SUM(B11:B14)+SUM(B16:B19)+SUM(B21:B23)</f>
        <v>127836.29</v>
      </c>
    </row>
  </sheetData>
  <sheetProtection/>
  <mergeCells count="5">
    <mergeCell ref="A3:C3"/>
    <mergeCell ref="A5:C5"/>
    <mergeCell ref="A10:C10"/>
    <mergeCell ref="A15:C15"/>
    <mergeCell ref="A20:C2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5.8515625" style="36" customWidth="1"/>
    <col min="2" max="2" width="54.57421875" style="0" customWidth="1"/>
    <col min="3" max="4" width="20.28125" style="31" customWidth="1"/>
    <col min="5" max="5" width="14.421875" style="0" customWidth="1"/>
  </cols>
  <sheetData>
    <row r="1" ht="16.5">
      <c r="B1" s="6" t="s">
        <v>426</v>
      </c>
    </row>
    <row r="2" ht="16.5">
      <c r="B2" s="6"/>
    </row>
    <row r="3" spans="2:4" ht="12.75" customHeight="1">
      <c r="B3" s="280" t="s">
        <v>52</v>
      </c>
      <c r="C3" s="280"/>
      <c r="D3" s="124"/>
    </row>
    <row r="4" spans="1:5" ht="25.5">
      <c r="A4" s="105" t="s">
        <v>13</v>
      </c>
      <c r="B4" s="105" t="s">
        <v>11</v>
      </c>
      <c r="C4" s="111" t="s">
        <v>475</v>
      </c>
      <c r="D4" s="111" t="s">
        <v>474</v>
      </c>
      <c r="E4" s="117" t="s">
        <v>427</v>
      </c>
    </row>
    <row r="5" spans="1:5" ht="26.25" customHeight="1">
      <c r="A5" s="106">
        <v>1</v>
      </c>
      <c r="B5" s="55" t="s">
        <v>396</v>
      </c>
      <c r="C5" s="112">
        <v>2001010.96</v>
      </c>
      <c r="D5" s="112"/>
      <c r="E5" s="118">
        <v>13767.35</v>
      </c>
    </row>
    <row r="6" spans="1:5" s="5" customFormat="1" ht="26.25" customHeight="1">
      <c r="A6" s="107">
        <v>2</v>
      </c>
      <c r="B6" s="1" t="s">
        <v>322</v>
      </c>
      <c r="C6" s="113">
        <f>472534.37+19280</f>
        <v>491814.37</v>
      </c>
      <c r="D6" s="113">
        <v>164309.37</v>
      </c>
      <c r="E6" s="116"/>
    </row>
    <row r="7" spans="1:5" s="5" customFormat="1" ht="26.25" customHeight="1">
      <c r="A7" s="106">
        <v>3</v>
      </c>
      <c r="B7" s="55" t="s">
        <v>332</v>
      </c>
      <c r="C7" s="125">
        <v>38983.44</v>
      </c>
      <c r="D7" s="33"/>
      <c r="E7" s="116"/>
    </row>
    <row r="8" spans="1:5" s="5" customFormat="1" ht="26.25" customHeight="1">
      <c r="A8" s="107">
        <v>4</v>
      </c>
      <c r="B8" s="74" t="s">
        <v>393</v>
      </c>
      <c r="C8" s="114">
        <v>149732.05</v>
      </c>
      <c r="D8" s="114">
        <v>74386.15</v>
      </c>
      <c r="E8" s="116"/>
    </row>
    <row r="9" spans="1:5" s="5" customFormat="1" ht="26.25" customHeight="1">
      <c r="A9" s="106">
        <v>5</v>
      </c>
      <c r="B9" s="55" t="s">
        <v>423</v>
      </c>
      <c r="C9" s="112">
        <v>251510.28</v>
      </c>
      <c r="D9" s="112"/>
      <c r="E9" s="116"/>
    </row>
    <row r="10" spans="1:5" ht="18" customHeight="1">
      <c r="A10" s="35"/>
      <c r="B10" s="10" t="s">
        <v>12</v>
      </c>
      <c r="C10" s="115">
        <f>SUM(C5:C9)</f>
        <v>2933051.0999999996</v>
      </c>
      <c r="D10" s="115">
        <f>SUM(D5:D9)</f>
        <v>238695.52</v>
      </c>
      <c r="E10" s="206">
        <f>SUM(E5:E9)</f>
        <v>13767.35</v>
      </c>
    </row>
    <row r="11" spans="2:4" ht="12.75">
      <c r="B11" s="5"/>
      <c r="C11" s="34"/>
      <c r="D11" s="34"/>
    </row>
    <row r="12" spans="2:4" ht="38.25">
      <c r="B12" s="232" t="s">
        <v>731</v>
      </c>
      <c r="C12" s="34"/>
      <c r="D12" s="34"/>
    </row>
    <row r="13" spans="2:4" ht="12.75">
      <c r="B13" s="5"/>
      <c r="C13" s="34"/>
      <c r="D13" s="34"/>
    </row>
    <row r="14" spans="2:4" ht="12.75">
      <c r="B14" s="5"/>
      <c r="C14" s="34"/>
      <c r="D14" s="34"/>
    </row>
    <row r="15" spans="2:4" ht="12.75">
      <c r="B15" s="5"/>
      <c r="C15" s="34"/>
      <c r="D15" s="34"/>
    </row>
    <row r="16" spans="2:4" ht="12.75">
      <c r="B16" s="5"/>
      <c r="C16" s="34"/>
      <c r="D16" s="34"/>
    </row>
    <row r="17" spans="2:4" ht="12.75">
      <c r="B17" s="5"/>
      <c r="C17" s="34"/>
      <c r="D17" s="34"/>
    </row>
    <row r="18" spans="2:4" ht="12.75">
      <c r="B18" s="5"/>
      <c r="C18" s="34"/>
      <c r="D18" s="34"/>
    </row>
    <row r="19" spans="2:4" ht="12.75">
      <c r="B19" s="5"/>
      <c r="C19" s="34"/>
      <c r="D19" s="34"/>
    </row>
    <row r="20" spans="2:4" ht="12.75">
      <c r="B20" s="5"/>
      <c r="C20" s="34"/>
      <c r="D20" s="34"/>
    </row>
  </sheetData>
  <sheetProtection/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98" zoomScaleSheetLayoutView="98" zoomScalePageLayoutView="0" workbookViewId="0" topLeftCell="A1">
      <selection activeCell="E29" sqref="E29"/>
    </sheetView>
  </sheetViews>
  <sheetFormatPr defaultColWidth="9.140625" defaultRowHeight="12.75"/>
  <cols>
    <col min="1" max="1" width="5.00390625" style="7" customWidth="1"/>
    <col min="2" max="2" width="56.28125" style="7" customWidth="1"/>
    <col min="3" max="3" width="13.421875" style="68" customWidth="1"/>
    <col min="4" max="4" width="19.00390625" style="7" customWidth="1"/>
    <col min="5" max="5" width="28.28125" style="7" customWidth="1"/>
    <col min="6" max="16384" width="9.140625" style="7" customWidth="1"/>
  </cols>
  <sheetData>
    <row r="1" ht="12.75">
      <c r="B1" s="13" t="s">
        <v>609</v>
      </c>
    </row>
    <row r="2" spans="1:5" ht="25.5">
      <c r="A2" s="47" t="s">
        <v>5</v>
      </c>
      <c r="B2" s="48" t="s">
        <v>22</v>
      </c>
      <c r="C2" s="49" t="s">
        <v>15</v>
      </c>
      <c r="D2" s="49" t="s">
        <v>23</v>
      </c>
      <c r="E2" s="49" t="s">
        <v>24</v>
      </c>
    </row>
    <row r="3" spans="1:5" ht="12.75">
      <c r="A3" s="240" t="s">
        <v>416</v>
      </c>
      <c r="B3" s="241"/>
      <c r="C3" s="89"/>
      <c r="D3" s="52"/>
      <c r="E3" s="52"/>
    </row>
    <row r="4" spans="1:5" ht="12.75">
      <c r="A4" s="54">
        <v>1</v>
      </c>
      <c r="B4" s="60" t="s">
        <v>211</v>
      </c>
      <c r="C4" s="122">
        <v>2014</v>
      </c>
      <c r="D4" s="61">
        <v>4223</v>
      </c>
      <c r="E4" s="63" t="s">
        <v>212</v>
      </c>
    </row>
    <row r="5" spans="1:5" ht="12.75">
      <c r="A5" s="281" t="s">
        <v>0</v>
      </c>
      <c r="B5" s="282"/>
      <c r="C5" s="282"/>
      <c r="D5" s="62">
        <f>SUM(D4)</f>
        <v>4223</v>
      </c>
      <c r="E5" s="50"/>
    </row>
    <row r="6" spans="1:5" ht="12.75">
      <c r="A6" s="240" t="s">
        <v>422</v>
      </c>
      <c r="B6" s="241"/>
      <c r="C6" s="90"/>
      <c r="D6" s="53"/>
      <c r="E6" s="53"/>
    </row>
    <row r="7" spans="1:5" ht="12.75">
      <c r="A7" s="86">
        <v>1</v>
      </c>
      <c r="B7" s="158" t="s">
        <v>611</v>
      </c>
      <c r="C7" s="91">
        <v>2011</v>
      </c>
      <c r="D7" s="157">
        <v>44000</v>
      </c>
      <c r="E7" s="161" t="s">
        <v>612</v>
      </c>
    </row>
    <row r="8" spans="1:5" ht="12.75">
      <c r="A8" s="87">
        <v>2</v>
      </c>
      <c r="B8" s="88" t="s">
        <v>613</v>
      </c>
      <c r="C8" s="92">
        <v>2011</v>
      </c>
      <c r="D8" s="93">
        <v>7500</v>
      </c>
      <c r="E8" s="161" t="s">
        <v>612</v>
      </c>
    </row>
    <row r="9" spans="1:5" ht="12.75">
      <c r="A9" s="88">
        <v>3</v>
      </c>
      <c r="B9" s="88" t="s">
        <v>614</v>
      </c>
      <c r="C9" s="92">
        <v>2011</v>
      </c>
      <c r="D9" s="93">
        <v>11742.23</v>
      </c>
      <c r="E9" s="161" t="s">
        <v>612</v>
      </c>
    </row>
    <row r="10" spans="1:5" ht="12.75">
      <c r="A10" s="88">
        <v>4</v>
      </c>
      <c r="B10" s="88" t="s">
        <v>615</v>
      </c>
      <c r="C10" s="92">
        <v>2009</v>
      </c>
      <c r="D10" s="93">
        <v>32000</v>
      </c>
      <c r="E10" s="161" t="s">
        <v>612</v>
      </c>
    </row>
    <row r="11" spans="1:5" ht="12.75">
      <c r="A11" s="86">
        <v>5</v>
      </c>
      <c r="B11" s="88" t="s">
        <v>616</v>
      </c>
      <c r="C11" s="92">
        <v>2012</v>
      </c>
      <c r="D11" s="93">
        <v>12437.99</v>
      </c>
      <c r="E11" s="161" t="s">
        <v>612</v>
      </c>
    </row>
    <row r="12" spans="1:5" ht="12.75">
      <c r="A12" s="88">
        <v>6</v>
      </c>
      <c r="B12" s="88" t="s">
        <v>615</v>
      </c>
      <c r="C12" s="92">
        <v>2009</v>
      </c>
      <c r="D12" s="93">
        <v>32000</v>
      </c>
      <c r="E12" s="161" t="s">
        <v>612</v>
      </c>
    </row>
    <row r="13" spans="1:5" ht="12.75">
      <c r="A13" s="86">
        <v>7</v>
      </c>
      <c r="B13" s="88" t="s">
        <v>617</v>
      </c>
      <c r="C13" s="92">
        <v>2010</v>
      </c>
      <c r="D13" s="93">
        <v>3900</v>
      </c>
      <c r="E13" s="161" t="s">
        <v>612</v>
      </c>
    </row>
    <row r="14" spans="1:5" ht="12.75">
      <c r="A14" s="88">
        <v>8</v>
      </c>
      <c r="B14" s="88" t="s">
        <v>618</v>
      </c>
      <c r="C14" s="92">
        <v>2005</v>
      </c>
      <c r="D14" s="93">
        <v>8500</v>
      </c>
      <c r="E14" s="161" t="s">
        <v>612</v>
      </c>
    </row>
    <row r="15" spans="1:5" ht="12.75">
      <c r="A15" s="86">
        <v>9</v>
      </c>
      <c r="B15" s="88" t="s">
        <v>619</v>
      </c>
      <c r="C15" s="92">
        <v>2016</v>
      </c>
      <c r="D15" s="93">
        <v>9615.84</v>
      </c>
      <c r="E15" s="161" t="s">
        <v>612</v>
      </c>
    </row>
    <row r="16" spans="1:5" ht="12.75">
      <c r="A16" s="88">
        <v>10</v>
      </c>
      <c r="B16" s="88" t="s">
        <v>619</v>
      </c>
      <c r="C16" s="92">
        <v>2016</v>
      </c>
      <c r="D16" s="93">
        <v>9515.84</v>
      </c>
      <c r="E16" s="161" t="s">
        <v>612</v>
      </c>
    </row>
    <row r="17" spans="1:5" ht="12.75">
      <c r="A17" s="86">
        <v>11</v>
      </c>
      <c r="B17" s="88" t="s">
        <v>620</v>
      </c>
      <c r="C17" s="92">
        <v>2016</v>
      </c>
      <c r="D17" s="93">
        <v>7883.94</v>
      </c>
      <c r="E17" s="161" t="s">
        <v>612</v>
      </c>
    </row>
    <row r="18" spans="1:5" ht="12.75">
      <c r="A18" s="88">
        <v>12</v>
      </c>
      <c r="B18" s="88" t="s">
        <v>621</v>
      </c>
      <c r="C18" s="92">
        <v>2017</v>
      </c>
      <c r="D18" s="93">
        <v>8515.7</v>
      </c>
      <c r="E18" s="161" t="s">
        <v>612</v>
      </c>
    </row>
    <row r="19" spans="1:5" ht="12.75">
      <c r="A19" s="86">
        <v>13</v>
      </c>
      <c r="B19" s="88" t="s">
        <v>622</v>
      </c>
      <c r="C19" s="92">
        <v>2016</v>
      </c>
      <c r="D19" s="93">
        <v>1451.22</v>
      </c>
      <c r="E19" s="161" t="s">
        <v>612</v>
      </c>
    </row>
    <row r="20" spans="1:5" ht="12.75">
      <c r="A20" s="88">
        <v>14</v>
      </c>
      <c r="B20" s="88" t="s">
        <v>623</v>
      </c>
      <c r="C20" s="92">
        <v>2017</v>
      </c>
      <c r="D20" s="93">
        <v>2300.81</v>
      </c>
      <c r="E20" s="161" t="s">
        <v>612</v>
      </c>
    </row>
    <row r="21" spans="1:5" ht="12.75">
      <c r="A21" s="86">
        <v>15</v>
      </c>
      <c r="B21" s="159" t="s">
        <v>624</v>
      </c>
      <c r="C21" s="160">
        <v>2017</v>
      </c>
      <c r="D21" s="93">
        <v>2560.98</v>
      </c>
      <c r="E21" s="161" t="s">
        <v>612</v>
      </c>
    </row>
    <row r="22" spans="1:5" ht="12.75">
      <c r="A22" s="88">
        <v>16</v>
      </c>
      <c r="B22" s="159" t="s">
        <v>625</v>
      </c>
      <c r="C22" s="160">
        <v>2016</v>
      </c>
      <c r="D22" s="93">
        <v>1381.3</v>
      </c>
      <c r="E22" s="161" t="s">
        <v>612</v>
      </c>
    </row>
    <row r="23" spans="1:5" ht="12.75">
      <c r="A23" s="283" t="s">
        <v>0</v>
      </c>
      <c r="B23" s="284"/>
      <c r="C23" s="284"/>
      <c r="D23" s="51">
        <f>SUM(D7:D22)</f>
        <v>195305.85</v>
      </c>
      <c r="E23" s="51"/>
    </row>
    <row r="25" spans="3:4" ht="12.75">
      <c r="C25" s="289" t="s">
        <v>733</v>
      </c>
      <c r="D25" s="290">
        <f>D23+D5</f>
        <v>199528.85</v>
      </c>
    </row>
  </sheetData>
  <sheetProtection/>
  <mergeCells count="4">
    <mergeCell ref="A3:B3"/>
    <mergeCell ref="A6:B6"/>
    <mergeCell ref="A5:C5"/>
    <mergeCell ref="A23:C2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="60" zoomScalePageLayoutView="0" workbookViewId="0" topLeftCell="A1">
      <selection activeCell="O29" sqref="O29"/>
    </sheetView>
  </sheetViews>
  <sheetFormatPr defaultColWidth="9.140625" defaultRowHeight="12.75"/>
  <cols>
    <col min="1" max="1" width="4.140625" style="36" customWidth="1"/>
    <col min="2" max="2" width="53.28125" style="0" customWidth="1"/>
    <col min="3" max="3" width="37.57421875" style="0" customWidth="1"/>
  </cols>
  <sheetData>
    <row r="1" spans="2:3" ht="15" customHeight="1">
      <c r="B1" s="13" t="s">
        <v>610</v>
      </c>
      <c r="C1" s="42"/>
    </row>
    <row r="2" ht="12.75">
      <c r="B2" s="13"/>
    </row>
    <row r="3" spans="1:4" ht="69" customHeight="1">
      <c r="A3" s="285" t="s">
        <v>321</v>
      </c>
      <c r="B3" s="285"/>
      <c r="C3" s="285"/>
      <c r="D3" s="44"/>
    </row>
    <row r="4" spans="1:4" ht="9" customHeight="1">
      <c r="A4" s="43"/>
      <c r="B4" s="43"/>
      <c r="C4" s="43"/>
      <c r="D4" s="44"/>
    </row>
    <row r="6" spans="1:3" ht="30.75" customHeight="1">
      <c r="A6" s="45" t="s">
        <v>13</v>
      </c>
      <c r="B6" s="45" t="s">
        <v>20</v>
      </c>
      <c r="C6" s="46" t="s">
        <v>21</v>
      </c>
    </row>
    <row r="7" spans="1:3" ht="17.25" customHeight="1">
      <c r="A7" s="286" t="s">
        <v>424</v>
      </c>
      <c r="B7" s="287"/>
      <c r="C7" s="288"/>
    </row>
    <row r="8" spans="1:3" ht="18" customHeight="1">
      <c r="A8" s="26">
        <v>1</v>
      </c>
      <c r="B8" s="108" t="s">
        <v>61</v>
      </c>
      <c r="C8" s="109"/>
    </row>
  </sheetData>
  <sheetProtection/>
  <mergeCells count="2">
    <mergeCell ref="A3:C3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2018-07-04T12:06:46Z</cp:lastPrinted>
  <dcterms:created xsi:type="dcterms:W3CDTF">2004-04-21T13:58:08Z</dcterms:created>
  <dcterms:modified xsi:type="dcterms:W3CDTF">2018-07-10T12:06:03Z</dcterms:modified>
  <cp:category/>
  <cp:version/>
  <cp:contentType/>
  <cp:contentStatus/>
</cp:coreProperties>
</file>